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Your scope" sheetId="2" state="visible" r:id="rId4"/>
    <sheet name="Questions" sheetId="3" state="visible" r:id="rId5"/>
    <sheet name="Demo script" sheetId="4" state="visible" r:id="rId6"/>
    <sheet name="Trial plan" sheetId="5" state="visible" r:id="rId7"/>
    <sheet name="Scorecard" sheetId="6" state="visible" r:id="rId8"/>
    <sheet name="Vendor answers" sheetId="7" state="visible" r:id="rId9"/>
    <sheet name="Email to vendors" sheetId="8" state="visible" r:id="rId10"/>
    <sheet name="Rules" sheetId="9" state="visible" r:id="rId11"/>
  </sheets>
  <definedNames>
    <definedName function="false" hidden="true" localSheetId="2" name="_xlnm._FilterDatabase" vbProcedure="false">Questions!$A$6:$I$46</definedName>
    <definedName function="false" hidden="true" localSheetId="6" name="_xlnm._FilterDatabase" vbProcedure="false">'Vendor answers'!$A$6:$M$46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<sst xmlns="http://schemas.openxmlformats.org/spreadsheetml/2006/main" count="586" uniqueCount="481">
  <si>
    <t xml:space="preserve">Marketing compliance software RFP template</t>
  </si>
  <si>
    <t xml:space="preserve">A free, editable workbook for choosing marketing compliance software: 40 questions, a demo script, a 14-day trial plan and a scorecard for three vendors.</t>
  </si>
  <si>
    <t xml:space="preserve">What it is for</t>
  </si>
  <si>
    <t xml:space="preserve">•  Use it to compare up to three marketing compliance software vendors on the same questions, the same demo tests and the same scores.</t>
  </si>
  <si>
    <t xml:space="preserve">•  The questions are written for marketing claims: evidence tied to the exact wording, sign-off per market, a record nobody can edit, approved wording you can reuse, and the full price.</t>
  </si>
  <si>
    <t xml:space="preserve">•  Paste the Questions tab into a supplier portal, or send it with the email on the Email to vendors tab.</t>
  </si>
  <si>
    <t xml:space="preserve">•  Everything is editable. Reword any question or change its priority or the section weights, and the scores update. To add or remove a question, insert or delete the same row on both the Questions and Vendor answers tabs, and copy the formulas down into any new row. There are no macros.</t>
  </si>
  <si>
    <t xml:space="preserve">•  Cells shaded pale yellow are for you to fill in.</t>
  </si>
  <si>
    <t xml:space="preserve">Five steps</t>
  </si>
  <si>
    <t xml:space="preserve">#</t>
  </si>
  <si>
    <t xml:space="preserve">Step</t>
  </si>
  <si>
    <t xml:space="preserve">Where in this workbook</t>
  </si>
  <si>
    <t xml:space="preserve">1</t>
  </si>
  <si>
    <t xml:space="preserve">Write down your scope and your must-haves</t>
  </si>
  <si>
    <t xml:space="preserve">Your scope</t>
  </si>
  <si>
    <t xml:space="preserve">2</t>
  </si>
  <si>
    <t xml:space="preserve">Send the questions to three to five vendors</t>
  </si>
  <si>
    <t xml:space="preserve">Questions, Email to vendors</t>
  </si>
  <si>
    <t xml:space="preserve">3</t>
  </si>
  <si>
    <t xml:space="preserve">Send five live claims 48 hours before each demo, then run the seven tests</t>
  </si>
  <si>
    <t xml:space="preserve">Demo script</t>
  </si>
  <si>
    <t xml:space="preserve">4</t>
  </si>
  <si>
    <t xml:space="preserve">Run a 14-day trial on your own claims with your favourite</t>
  </si>
  <si>
    <t xml:space="preserve">Trial plan</t>
  </si>
  <si>
    <t xml:space="preserve">5</t>
  </si>
  <si>
    <t xml:space="preserve">Score each vendor separately, then compare</t>
  </si>
  <si>
    <t xml:space="preserve">Vendor answers, Scorecard</t>
  </si>
  <si>
    <t xml:space="preserve">Scoring key</t>
  </si>
  <si>
    <t xml:space="preserve">Score</t>
  </si>
  <si>
    <t xml:space="preserve">Meaning</t>
  </si>
  <si>
    <t xml:space="preserve">When to use it</t>
  </si>
  <si>
    <t xml:space="preserve">No</t>
  </si>
  <si>
    <t xml:space="preserve">The tool cannot do it.</t>
  </si>
  <si>
    <t xml:space="preserve">Workaround</t>
  </si>
  <si>
    <t xml:space="preserve">Possible, but only by a manual step outside the tool.</t>
  </si>
  <si>
    <t xml:space="preserve">Yes, with limits</t>
  </si>
  <si>
    <t xml:space="preserve">It works, with gaps you have noted.</t>
  </si>
  <si>
    <t xml:space="preserve">Yes, shown live</t>
  </si>
  <si>
    <t xml:space="preserve">You saw it working on your own claims. Only score 3 for this.</t>
  </si>
  <si>
    <t xml:space="preserve">Must-haves are pass or fail. A must-have question counts as met when it scores 2 or 3. A vendor that scores 0 or 1 on any must-have shows as "Out" on the Scorecard, whatever its total.</t>
  </si>
  <si>
    <t xml:space="preserve">Example: question A3, Vendor A. Answer: "Only with a named reviewer and a recorded reason." Shown live? Yes. Score: 3.</t>
  </si>
  <si>
    <t xml:space="preserve">Three people (Marketing, Legal, Procurement) should each score a copy of this file, then compare before agreeing one set of scores.</t>
  </si>
  <si>
    <t xml:space="preserve">Read the full guide: https://www.getveridat.com/resources/claim-substantiation-software-buying-checklist</t>
  </si>
  <si>
    <t xml:space="preserve">Made by Veridat · getveridat.com · This is general information, not legal advice.</t>
  </si>
  <si>
    <t xml:space="preserve">Write this down before any vendor sees your questions. Fill in the yellow column. The grey column shows a made-up example.</t>
  </si>
  <si>
    <t xml:space="preserve">Question</t>
  </si>
  <si>
    <t xml:space="preserve">Your answer</t>
  </si>
  <si>
    <t xml:space="preserve">Example (made up)</t>
  </si>
  <si>
    <t xml:space="preserve">Company and brands</t>
  </si>
  <si>
    <t xml:space="preserve">A UK skincare brand with two product lines</t>
  </si>
  <si>
    <t xml:space="preserve">Products in scope</t>
  </si>
  <si>
    <t xml:space="preserve">Moisturisers, serums and sun care</t>
  </si>
  <si>
    <t xml:space="preserve">Markets (GB, US, EU, other)</t>
  </si>
  <si>
    <t xml:space="preserve">GB and US now; EU next year</t>
  </si>
  <si>
    <t xml:space="preserve">Channels (packs, product pages, retailer listings, ads, social, sales decks)</t>
  </si>
  <si>
    <t xml:space="preserve">Packs, own website, retailer listings, paid social</t>
  </si>
  <si>
    <t xml:space="preserve">Approximate number of claims a year</t>
  </si>
  <si>
    <t xml:space="preserve">About 150 new or changed claims</t>
  </si>
  <si>
    <t xml:space="preserve">Reviewers by function (Legal, Product or Technical, Regulatory, Sustainability, Brand)</t>
  </si>
  <si>
    <t xml:space="preserve">Legal (2), Technical (1), Sustainability (1)</t>
  </si>
  <si>
    <t xml:space="preserve">How many people only need to see approved wording (sales, agencies)</t>
  </si>
  <si>
    <t xml:space="preserve">About 25: sales team and two agencies</t>
  </si>
  <si>
    <t xml:space="preserve">Where evidence lives today</t>
  </si>
  <si>
    <t xml:space="preserve">Shared drive folders and email</t>
  </si>
  <si>
    <t xml:space="preserve">Other tools it must work with</t>
  </si>
  <si>
    <t xml:space="preserve">Our project management tool (nice to have)</t>
  </si>
  <si>
    <t xml:space="preserve">Budget range (per year)</t>
  </si>
  <si>
    <t xml:space="preserve">To be agreed with Finance</t>
  </si>
  <si>
    <t xml:space="preserve">Decision date</t>
  </si>
  <si>
    <t xml:space="preserve">End of next quarter</t>
  </si>
  <si>
    <t xml:space="preserve">Who scores (one each from Marketing, Legal, Procurement)</t>
  </si>
  <si>
    <t xml:space="preserve">Head of Marketing, Senior Counsel, Procurement Manager</t>
  </si>
  <si>
    <t xml:space="preserve">Must-haves: the things you would walk away over (keep it to five)</t>
  </si>
  <si>
    <t xml:space="preserve">Must-have 1</t>
  </si>
  <si>
    <t xml:space="preserve">Each claim can be approved for GB and the US separately</t>
  </si>
  <si>
    <t xml:space="preserve">Must-have 2</t>
  </si>
  <si>
    <t xml:space="preserve">Must-have 3</t>
  </si>
  <si>
    <t xml:space="preserve">Must-have 4</t>
  </si>
  <si>
    <t xml:space="preserve">Must-have 5</t>
  </si>
  <si>
    <t xml:space="preserve">The RFP: 40 questions in eight sections</t>
  </si>
  <si>
    <t xml:space="preserve">Send these to every vendor. Priority is pre-filled; change it with the dropdown. Weight is each question's share of its section weight on the Scorecard tab. Use the filter on Priority to see must-haves only.</t>
  </si>
  <si>
    <t xml:space="preserve">ID</t>
  </si>
  <si>
    <t xml:space="preserve">Section</t>
  </si>
  <si>
    <t xml:space="preserve">Question to ask</t>
  </si>
  <si>
    <t xml:space="preserve">Why it matters</t>
  </si>
  <si>
    <t xml:space="preserve">What a good answer looks like</t>
  </si>
  <si>
    <t xml:space="preserve">Red flag</t>
  </si>
  <si>
    <t xml:space="preserve">Show me (demo test)</t>
  </si>
  <si>
    <t xml:space="preserve">Priority</t>
  </si>
  <si>
    <t xml:space="preserve">Weight</t>
  </si>
  <si>
    <t xml:space="preserve">A1</t>
  </si>
  <si>
    <t xml:space="preserve">Evidence linked to the wording</t>
  </si>
  <si>
    <t xml:space="preserve">Is evidence attached to each claim's exact wording, or to a file, asset or project?</t>
  </si>
  <si>
    <t xml:space="preserve">CAP Code rule 3.7: you must hold documentary evidence for objective claims before publishing, so the proof has to match the words.</t>
  </si>
  <si>
    <t xml:space="preserve">Each claim is its own record, with its evidence held against that wording and that product.</t>
  </si>
  <si>
    <t xml:space="preserve">Evidence sits as a comment or attachment on a PDF, asset or project.</t>
  </si>
  <si>
    <t xml:space="preserve">Test 1: add one of our claims and show where its evidence lives.</t>
  </si>
  <si>
    <t xml:space="preserve">Must</t>
  </si>
  <si>
    <t xml:space="preserve">A2</t>
  </si>
  <si>
    <t xml:space="preserve">Does the tool tell us what evidence each claim needs, and which rule asks for it?</t>
  </si>
  <si>
    <t xml:space="preserve">Under CAP Code rule 3.7, the evidence needed depends on the product and the claim, so a blank upload box leaves the hard part to you.</t>
  </si>
  <si>
    <t xml:space="preserve">It lists the evidence each claim needs and names the rule behind each item.</t>
  </si>
  <si>
    <t xml:space="preserve">An empty upload box and "your team decides what's needed".</t>
  </si>
  <si>
    <t xml:space="preserve">Test 1: show the evidence list it builds for our claim.</t>
  </si>
  <si>
    <t xml:space="preserve">A3</t>
  </si>
  <si>
    <t xml:space="preserve">Can a claim be approved with evidence missing? If so, how is that shown and recorded?</t>
  </si>
  <si>
    <t xml:space="preserve">CAP Code rule 3.7: the ASA may treat a claim as misleading without adequate substantiation.</t>
  </si>
  <si>
    <t xml:space="preserve">Missing proof is flagged as missing; approving with a gap needs a named reviewer and a recorded reason.</t>
  </si>
  <si>
    <t xml:space="preserve">Approval goes through with nothing attached and nothing recorded.</t>
  </si>
  <si>
    <t xml:space="preserve">Test 2: try to approve with one item missing.</t>
  </si>
  <si>
    <t xml:space="preserve">A4</t>
  </si>
  <si>
    <t xml:space="preserve">Is each piece of evidence dated, so we can show we held it before publication?</t>
  </si>
  <si>
    <t xml:space="preserve">CAP Code rule 3.7 asks for the evidence before the ad is distributed or submitted for publication.</t>
  </si>
  <si>
    <t xml:space="preserve">Each item shows when it was added and by whom, next to the approval date.</t>
  </si>
  <si>
    <t xml:space="preserve">Only the file's own date is kept, or dates can be changed.</t>
  </si>
  <si>
    <t xml:space="preserve">Open an approved claim and show when each item was added.</t>
  </si>
  <si>
    <t xml:space="preserve">A5</t>
  </si>
  <si>
    <t xml:space="preserve">What happens when a reviewer disputes a piece of evidence?</t>
  </si>
  <si>
    <t xml:space="preserve">A disputed study that still counts towards approval gives false comfort.</t>
  </si>
  <si>
    <t xml:space="preserve">Disputed evidence stops counting until it's cleared, with a note saying why.</t>
  </si>
  <si>
    <t xml:space="preserve">The dispute lives in a comment thread and the claim stays approved.</t>
  </si>
  <si>
    <t xml:space="preserve">Dispute one file and show what happens to the claim's status.</t>
  </si>
  <si>
    <t xml:space="preserve">Should</t>
  </si>
  <si>
    <t xml:space="preserve">B1</t>
  </si>
  <si>
    <t xml:space="preserve">Markets and rules</t>
  </si>
  <si>
    <t xml:space="preserve">Which rules do you cover by name (CAP Code, CMA and DMCC Act, Green Claims Code, FTC Act and guides, EU rules)?</t>
  </si>
  <si>
    <t xml:space="preserve">UK claims answer to the CAP Code and to consumer law the CMA enforces; US claims answer to the FTC.</t>
  </si>
  <si>
    <t xml:space="preserve">Named rules for each market, shown against each evidence item.</t>
  </si>
  <si>
    <t xml:space="preserve">"Industry regulations" or "global compliance" with no rule names.</t>
  </si>
  <si>
    <t xml:space="preserve">Show the rules applied to one UK claim and one US claim.</t>
  </si>
  <si>
    <t xml:space="preserve">B2</t>
  </si>
  <si>
    <t xml:space="preserve">Is each market signed off separately? Can we approve for GB while the US is still in review?</t>
  </si>
  <si>
    <t xml:space="preserve">The same words can need different evidence and different reviewers in each market.</t>
  </si>
  <si>
    <t xml:space="preserve">One sign-off per market, each with its own reviewers and status.</t>
  </si>
  <si>
    <t xml:space="preserve">One approval covers every market, or a second market means copying the claim.</t>
  </si>
  <si>
    <t xml:space="preserve">Test 3: approve for GB while the US is still in review.</t>
  </si>
  <si>
    <t xml:space="preserve">B3</t>
  </si>
  <si>
    <t xml:space="preserve">Who keeps the rules current, and how do we find out when one changes?</t>
  </si>
  <si>
    <t xml:space="preserve">Rules move: the CMA's power to fine directly began on 6 April 2025.</t>
  </si>
  <si>
    <t xml:space="preserve">A named owner, a dated change log and a note of which claims a change affects.</t>
  </si>
  <si>
    <t xml:space="preserve">A static list of rules nobody can date.</t>
  </si>
  <si>
    <t xml:space="preserve">Ask for the date of the last rule update and what changed.</t>
  </si>
  <si>
    <t xml:space="preserve">B4</t>
  </si>
  <si>
    <t xml:space="preserve">How are green claims handled, including the EU bans that apply from 27 September 2026?</t>
  </si>
  <si>
    <t xml:space="preserve">The Green Claims Code asks for up-to-date, credible evidence; the EU bans generic environmental claims without recognised excellent environmental performance from 27 September 2026.</t>
  </si>
  <si>
    <t xml:space="preserve">Green claims get their own checks, and EU markets are treated separately.</t>
  </si>
  <si>
    <t xml:space="preserve">Green claims are handled like any other claim, with no EU view.</t>
  </si>
  <si>
    <t xml:space="preserve">Add a made-up "eco-friendly refill pouch" claim for an EU market and see what it asks for.</t>
  </si>
  <si>
    <t xml:space="preserve">B5</t>
  </si>
  <si>
    <t xml:space="preserve">Does the tool make the legal decision, or does a named reviewer?</t>
  </si>
  <si>
    <t xml:space="preserve">Someone in your business has to stand behind each decision.</t>
  </si>
  <si>
    <t xml:space="preserve">The tool prepares the checks; a named person approves.</t>
  </si>
  <si>
    <t xml:space="preserve">"Our engine approves your claims automatically."</t>
  </si>
  <si>
    <t xml:space="preserve">Show who made the final decision on an approved claim.</t>
  </si>
  <si>
    <t xml:space="preserve">C1</t>
  </si>
  <si>
    <t xml:space="preserve">Review and sign-off</t>
  </si>
  <si>
    <t xml:space="preserve">Can claims be routed to reviewers by function (Legal, Product, Compliance, Sustainability)?</t>
  </si>
  <si>
    <t xml:space="preserve">Different people hold different knowledge, and one shared inbox becomes the bottleneck.</t>
  </si>
  <si>
    <t xml:space="preserve">Each claim goes to the functions it needs, set by rule or by you.</t>
  </si>
  <si>
    <t xml:space="preserve">Everything goes to one Legal inbox, or routing means emailing a link.</t>
  </si>
  <si>
    <t xml:space="preserve">After test 1, show who the claim was sent to.</t>
  </si>
  <si>
    <t xml:space="preserve">C2</t>
  </si>
  <si>
    <t xml:space="preserve">Is a claim approved only when every required reviewer has signed?</t>
  </si>
  <si>
    <t xml:space="preserve">A claim that goes live on one signature when three were needed is the gap a complaint finds.</t>
  </si>
  <si>
    <t xml:space="preserve">The claim stays in review until every required reviewer for that market has signed.</t>
  </si>
  <si>
    <t xml:space="preserve">The first approval marks the claim approved.</t>
  </si>
  <si>
    <t xml:space="preserve">Approve as one reviewer only and show the status.</t>
  </si>
  <si>
    <t xml:space="preserve">C3</t>
  </si>
  <si>
    <t xml:space="preserve">If the wording changes after approval, what happens to the approval?</t>
  </si>
  <si>
    <t xml:space="preserve">Evidence supports exact words: "up to 50%" and "50%" are different claims.</t>
  </si>
  <si>
    <t xml:space="preserve">Changed wording needs approving again, and the record shows which version was approved.</t>
  </si>
  <si>
    <t xml:space="preserve">The approval quietly carries over to the new wording.</t>
  </si>
  <si>
    <t xml:space="preserve">Test 4: change one word after approval.</t>
  </si>
  <si>
    <t xml:space="preserve">C4</t>
  </si>
  <si>
    <t xml:space="preserve">Can reviewers add conditions (channel, qualifier, small print), and do they stay with the wording?</t>
  </si>
  <si>
    <t xml:space="preserve">An approval with conditions only protects you if the conditions travel with the words.</t>
  </si>
  <si>
    <t xml:space="preserve">Conditions are stored on the approved wording and shown wherever it's reused.</t>
  </si>
  <si>
    <t xml:space="preserve">Conditions live in an email or a comment nobody sees later.</t>
  </si>
  <si>
    <t xml:space="preserve">Approve with a condition, then find it from the library.</t>
  </si>
  <si>
    <t xml:space="preserve">C5</t>
  </si>
  <si>
    <t xml:space="preserve">How are the people who hold evidence (R&amp;D, suppliers, labs) asked for it and chased?</t>
  </si>
  <si>
    <t xml:space="preserve">Evidence often sits with R&amp;D, suppliers or labs, not with marketing.</t>
  </si>
  <si>
    <t xml:space="preserve">Evidence requests become tasks for named people, with a status you can see.</t>
  </si>
  <si>
    <t xml:space="preserve">"Just email them and attach the reply."</t>
  </si>
  <si>
    <t xml:space="preserve">Show an open evidence request and who it's with.</t>
  </si>
  <si>
    <t xml:space="preserve">D1</t>
  </si>
  <si>
    <t xml:space="preserve">Audit trail</t>
  </si>
  <si>
    <t xml:space="preserve">What does each decision record: who, their review function, when and on which version?</t>
  </si>
  <si>
    <t xml:space="preserve">The CMA can now fine up to 10% of global turnover or £300,000, whichever is greater; the record is what you'll show.</t>
  </si>
  <si>
    <t xml:space="preserve">Person, review function, time and claim version, on every decision.</t>
  </si>
  <si>
    <t xml:space="preserve">Only "approved by" and a date.</t>
  </si>
  <si>
    <t xml:space="preserve">Open one past decision and read out what it records.</t>
  </si>
  <si>
    <t xml:space="preserve">D2</t>
  </si>
  <si>
    <t xml:space="preserve">Can anyone, including an admin or your own staff, edit or delete a past decision?</t>
  </si>
  <si>
    <t xml:space="preserve">A record that can change after the event is hard to rely on when a complaint lands.</t>
  </si>
  <si>
    <t xml:space="preserve">No. Past decisions are locked, and corrections are added as new entries.</t>
  </si>
  <si>
    <t xml:space="preserve">"Admins can tidy up the history."</t>
  </si>
  <si>
    <t xml:space="preserve">Test 5: ask an admin to edit a past sign-off.</t>
  </si>
  <si>
    <t xml:space="preserve">D3</t>
  </si>
  <si>
    <t xml:space="preserve">Can you show us one claim's full history, start to finish, now?</t>
  </si>
  <si>
    <t xml:space="preserve">CMA guidance: any factual claim a trader makes about a product should be supported by evidence.</t>
  </si>
  <si>
    <t xml:space="preserve">One timeline of drafts, evidence, reviews, decisions and versions.</t>
  </si>
  <si>
    <t xml:space="preserve">"We'd need to pull that from the logs."</t>
  </si>
  <si>
    <t xml:space="preserve">Live, on a claim from the demo.</t>
  </si>
  <si>
    <t xml:space="preserve">D4</t>
  </si>
  <si>
    <t xml:space="preserve">If the ASA, the CMA or a retailer asks for substantiation, how do we pull the claim, evidence and sign-offs together?</t>
  </si>
  <si>
    <t xml:space="preserve">CMA guidance: if a trader can't produce evidence for a claim, the CMA or the courts may find the claim false.</t>
  </si>
  <si>
    <t xml:space="preserve">Claim, evidence and decisions already sit together in one record.</t>
  </si>
  <si>
    <t xml:space="preserve">Someone has to rebuild it from emails and shared drives.</t>
  </si>
  <si>
    <t xml:space="preserve">Ask them to gather everything for one claim while you watch.</t>
  </si>
  <si>
    <t xml:space="preserve">D5</t>
  </si>
  <si>
    <t xml:space="preserve">How long are records kept, and what happens to them if we stop paying?</t>
  </si>
  <si>
    <t xml:space="preserve">Questions about a claim can arrive long after the campaign ends.</t>
  </si>
  <si>
    <t xml:space="preserve">A clear retention period in the contract, and a route to get records out.</t>
  </si>
  <si>
    <t xml:space="preserve">No retention period in writing.</t>
  </si>
  <si>
    <t xml:space="preserve">Ask for the retention and exit terms in writing.</t>
  </si>
  <si>
    <t xml:space="preserve">E1</t>
  </si>
  <si>
    <t xml:space="preserve">Approved wording, reuse and expiry</t>
  </si>
  <si>
    <t xml:space="preserve">Is there a searchable library of approved wording by product, market and channel?</t>
  </si>
  <si>
    <t xml:space="preserve">Teams that can't find approved wording write their own.</t>
  </si>
  <si>
    <t xml:space="preserve">Search by product, market and channel, showing only approved wording.</t>
  </si>
  <si>
    <t xml:space="preserve">The "library" is a folder of approved PDFs.</t>
  </si>
  <si>
    <t xml:space="preserve">Search the library for one product in one market.</t>
  </si>
  <si>
    <t xml:space="preserve">E2</t>
  </si>
  <si>
    <t xml:space="preserve">Does each approved wording keep its markets, channels, conditions and evidence?</t>
  </si>
  <si>
    <t xml:space="preserve">Wording approved for a GB pack isn't automatically fine for a US ad.</t>
  </si>
  <si>
    <t xml:space="preserve">Each entry shows where it's cleared, on what conditions, and the evidence behind it.</t>
  </si>
  <si>
    <t xml:space="preserve">Wording is stored as plain text with no context.</t>
  </si>
  <si>
    <t xml:space="preserve">Open one library entry.</t>
  </si>
  <si>
    <t xml:space="preserve">E3</t>
  </si>
  <si>
    <t xml:space="preserve">What happens to approved wording when its evidence expires or is replaced?</t>
  </si>
  <si>
    <t xml:space="preserve">The Green Claims Code asks for up-to-date, credible evidence behind a green claim.</t>
  </si>
  <si>
    <t xml:space="preserve">The wording carries a visible warning, so everyone using it can see the evidence has lapsed.</t>
  </si>
  <si>
    <t xml:space="preserve">Nothing changes: the wording stays approved with no warning.</t>
  </si>
  <si>
    <t xml:space="preserve">Test 6: set a piece of evidence to lapse.</t>
  </si>
  <si>
    <t xml:space="preserve">E4</t>
  </si>
  <si>
    <t xml:space="preserve">Can we see every approved claim that relies on one test report or certificate?</t>
  </si>
  <si>
    <t xml:space="preserve">When a report is withdrawn, you need to know every claim it was holding up.</t>
  </si>
  <si>
    <t xml:space="preserve">From the evidence, a list of every claim that uses it.</t>
  </si>
  <si>
    <t xml:space="preserve">You'd have to search claim by claim.</t>
  </si>
  <si>
    <t xml:space="preserve">Open one piece of evidence and list its claims.</t>
  </si>
  <si>
    <t xml:space="preserve">E5</t>
  </si>
  <si>
    <t xml:space="preserve">Does the tool warn us when someone raises a claim we already have?</t>
  </si>
  <si>
    <t xml:space="preserve">Duplicate claims mean duplicate reviews, and two versions of the truth.</t>
  </si>
  <si>
    <t xml:space="preserve">A warning that points to the existing approved wording.</t>
  </si>
  <si>
    <t xml:space="preserve">Duplicates only show up when Legal spots them.</t>
  </si>
  <si>
    <t xml:space="preserve">Raise a claim you've already approved and see what happens.</t>
  </si>
  <si>
    <t xml:space="preserve">Nice</t>
  </si>
  <si>
    <t xml:space="preserve">F1</t>
  </si>
  <si>
    <t xml:space="preserve">Who can see what</t>
  </si>
  <si>
    <t xml:space="preserve">Who counts as a paid user: reviewers, contributors, viewers?</t>
  </si>
  <si>
    <t xml:space="preserve">The bill often grows with the number of people who only need to look.</t>
  </si>
  <si>
    <t xml:space="preserve">A clear list of which roles are charged, written into the order form.</t>
  </si>
  <si>
    <t xml:space="preserve">"Everyone's a seat."</t>
  </si>
  <si>
    <t xml:space="preserve">Ask for a price with your sales team added as view-only.</t>
  </si>
  <si>
    <t xml:space="preserve">F2</t>
  </si>
  <si>
    <t xml:space="preserve">Can sales teams and agencies see approved wording without being able to change it? Is that charged?</t>
  </si>
  <si>
    <t xml:space="preserve">Sales teams and agencies use approved wording the most and approve it the least.</t>
  </si>
  <si>
    <t xml:space="preserve">View-only access to approved wording, with no edit rights.</t>
  </si>
  <si>
    <t xml:space="preserve">View access needs a full paid seat, or viewers can edit.</t>
  </si>
  <si>
    <t xml:space="preserve">Test 7: log in as a sales viewer.</t>
  </si>
  <si>
    <t xml:space="preserve">F3</t>
  </si>
  <si>
    <t xml:space="preserve">Can view-only users download or export anything?</t>
  </si>
  <si>
    <t xml:space="preserve">Every copy that leaves the tool can go out of date without anyone knowing.</t>
  </si>
  <si>
    <t xml:space="preserve">A clear answer, and settings you control.</t>
  </si>
  <si>
    <t xml:space="preserve">Nobody's sure.</t>
  </si>
  <si>
    <t xml:space="preserve">Test 7: as a viewer, try to export.</t>
  </si>
  <si>
    <t xml:space="preserve">F4</t>
  </si>
  <si>
    <t xml:space="preserve">What roles and permissions are there, and who can change them?</t>
  </si>
  <si>
    <t xml:space="preserve">Who can change permissions matters as much as who can approve.</t>
  </si>
  <si>
    <t xml:space="preserve">Named roles with a clear list of what each can do; only admins change roles.</t>
  </si>
  <si>
    <t xml:space="preserve">Everyone is an admin by default.</t>
  </si>
  <si>
    <t xml:space="preserve">Show the roles list and change one person's role.</t>
  </si>
  <si>
    <t xml:space="preserve">F5</t>
  </si>
  <si>
    <t xml:space="preserve">Can outside contributors (agency, supplier, lab) add evidence without seeing everything?</t>
  </si>
  <si>
    <t xml:space="preserve">Suppliers and labs often hold the proof but shouldn't see your whole pipeline.</t>
  </si>
  <si>
    <t xml:space="preserve">Limited access for outsiders, scoped to what they're asked for.</t>
  </si>
  <si>
    <t xml:space="preserve">Outsiders need a full account, or email files to someone who uploads them.</t>
  </si>
  <si>
    <t xml:space="preserve">Invite a test supplier and show what they can see.</t>
  </si>
  <si>
    <t xml:space="preserve">G1</t>
  </si>
  <si>
    <t xml:space="preserve">Data and security</t>
  </si>
  <si>
    <t xml:space="preserve">Where is our data hosted, and does any of it leave the UK or EEA?</t>
  </si>
  <si>
    <t xml:space="preserve">The ICO says every EEA country has full UK adequacy, so a transfer there needs no extra safeguards. Check backups and sub-processors too.</t>
  </si>
  <si>
    <t xml:space="preserve">A named location for data and files, and a list of anywhere else it goes.</t>
  </si>
  <si>
    <t xml:space="preserve">"The cloud" or "global data centres", with no country named.</t>
  </si>
  <si>
    <t xml:space="preserve">Ask for it in writing, in the data processing agreement.</t>
  </si>
  <si>
    <t xml:space="preserve">G2</t>
  </si>
  <si>
    <t xml:space="preserve">Is any of our copy or evidence sent to an AI service or used to train a model?</t>
  </si>
  <si>
    <t xml:space="preserve">Unreleased product claims and test reports are commercially sensitive.</t>
  </si>
  <si>
    <t xml:space="preserve">A plain yes or no, naming any service used and whether data trains a model.</t>
  </si>
  <si>
    <t xml:space="preserve">"It depends on your settings", with nothing in writing.</t>
  </si>
  <si>
    <t xml:space="preserve">Ask for the answer in the contract or data processing agreement.</t>
  </si>
  <si>
    <t xml:space="preserve">G3</t>
  </si>
  <si>
    <t xml:space="preserve">What independent security testing have you had, and can we see a summary?</t>
  </si>
  <si>
    <t xml:space="preserve">Your IT or security team will ask, so it's better to know before you shortlist.</t>
  </si>
  <si>
    <t xml:space="preserve">A recent independent review, with a summary you can share internally.</t>
  </si>
  <si>
    <t xml:space="preserve">No testing, or nothing they'll put in writing.</t>
  </si>
  <si>
    <t xml:space="preserve">Ask for the date of the last review.</t>
  </si>
  <si>
    <t xml:space="preserve">G4</t>
  </si>
  <si>
    <t xml:space="preserve">Do you offer a data processing agreement and a list of sub-processors?</t>
  </si>
  <si>
    <t xml:space="preserve">Your data protection lead will want both before anyone signs.</t>
  </si>
  <si>
    <t xml:space="preserve">A standard agreement and a current sub-processor list, on request.</t>
  </si>
  <si>
    <t xml:space="preserve">"We'll sort the paperwork after you sign."</t>
  </si>
  <si>
    <t xml:space="preserve">Ask for both with the proposal.</t>
  </si>
  <si>
    <t xml:space="preserve">G5</t>
  </si>
  <si>
    <t xml:space="preserve">Can we get all our data out on leaving, in what format, and will you delete it on request?</t>
  </si>
  <si>
    <t xml:space="preserve">Your claim records may need to outlive your contract.</t>
  </si>
  <si>
    <t xml:space="preserve">A documented exit route, a format you can open, and deletion confirmed in writing.</t>
  </si>
  <si>
    <t xml:space="preserve">Getting your data out is only possible as a paid services job.</t>
  </si>
  <si>
    <t xml:space="preserve">Ask to see the exit process.</t>
  </si>
  <si>
    <t xml:space="preserve">H1</t>
  </si>
  <si>
    <t xml:space="preserve">Pricing, trial and contract</t>
  </si>
  <si>
    <t xml:space="preserve">Is your price published? What would our team pay in year one, all in?</t>
  </si>
  <si>
    <t xml:space="preserve">Quote-only prices make side-by-side comparison slow.</t>
  </si>
  <si>
    <t xml:space="preserve">A published price, and a written year-one total for your scope.</t>
  </si>
  <si>
    <t xml:space="preserve">No figure until the third call.</t>
  </si>
  <si>
    <t xml:space="preserve">Ask for a written year-one total.</t>
  </si>
  <si>
    <t xml:space="preserve">H2</t>
  </si>
  <si>
    <t xml:space="preserve">What changes the bill: users, claims, markets, products?</t>
  </si>
  <si>
    <t xml:space="preserve">A price that works today can jump when you add a market or ten more people.</t>
  </si>
  <si>
    <t xml:space="preserve">Clear limits, and the price of the next step up.</t>
  </si>
  <si>
    <t xml:space="preserve">"We'll review usage at renewal."</t>
  </si>
  <si>
    <t xml:space="preserve">Price your team today plus ten more people next year.</t>
  </si>
  <si>
    <t xml:space="preserve">H3</t>
  </si>
  <si>
    <t xml:space="preserve">Are there set-up, onboarding or training fees?</t>
  </si>
  <si>
    <t xml:space="preserve">One-off fees can change year one more than the monthly price.</t>
  </si>
  <si>
    <t xml:space="preserve">Stated up front, or none.</t>
  </si>
  <si>
    <t xml:space="preserve">A "professional services" line that appears late.</t>
  </si>
  <si>
    <t xml:space="preserve">Ask for every one-off fee in writing.</t>
  </si>
  <si>
    <t xml:space="preserve">H4</t>
  </si>
  <si>
    <t xml:space="preserve">Can we trial every feature, on our own claims, without a card or contract?</t>
  </si>
  <si>
    <t xml:space="preserve">A trial on your own claims is the most realistic test you'll get.</t>
  </si>
  <si>
    <t xml:space="preserve">Every feature, your own claims, no card and no commitment.</t>
  </si>
  <si>
    <t xml:space="preserve">Sample data only, or a card or annual commitment to start.</t>
  </si>
  <si>
    <t xml:space="preserve">Ask how to start the trial today.</t>
  </si>
  <si>
    <t xml:space="preserve">H5</t>
  </si>
  <si>
    <t xml:space="preserve">What's the minimum term, the notice period and the most the price can rise at renewal?</t>
  </si>
  <si>
    <t xml:space="preserve">Auto-renewal and price rises are where year two goes wrong.</t>
  </si>
  <si>
    <t xml:space="preserve">Term, notice and any renewal cap written into the order form.</t>
  </si>
  <si>
    <t xml:space="preserve">Auto-renewal with no cap on increases.</t>
  </si>
  <si>
    <t xml:space="preserve">Ask for the order form before the final demo.</t>
  </si>
  <si>
    <t xml:space="preserve">Demo script: seven live tests</t>
  </si>
  <si>
    <t xml:space="preserve">Send five live claims 48 hours before each demo, then ask every vendor to run the same seven tests on them. Mark each Pass, Partial or Fail.</t>
  </si>
  <si>
    <t xml:space="preserve">Send these five claims 48 hours before (one green, one comparison, one "clinically proven"-style, one performance, one price claim)</t>
  </si>
  <si>
    <t xml:space="preserve">Claim wording</t>
  </si>
  <si>
    <t xml:space="preserve">Market(s)</t>
  </si>
  <si>
    <t xml:space="preserve">Channel</t>
  </si>
  <si>
    <t xml:space="preserve">Evidence you hold</t>
  </si>
  <si>
    <t xml:space="preserve">Green</t>
  </si>
  <si>
    <t xml:space="preserve">Comparison</t>
  </si>
  <si>
    <t xml:space="preserve">"Clinically proven"-style</t>
  </si>
  <si>
    <t xml:space="preserve">Performance</t>
  </si>
  <si>
    <t xml:space="preserve">Price</t>
  </si>
  <si>
    <t xml:space="preserve">Test</t>
  </si>
  <si>
    <t xml:space="preserve">What to ask them to do</t>
  </si>
  <si>
    <t xml:space="preserve">What you should see</t>
  </si>
  <si>
    <t xml:space="preserve">Notes</t>
  </si>
  <si>
    <t xml:space="preserve">Add a claim for GB and the US</t>
  </si>
  <si>
    <t xml:space="preserve">Add one of your five claims for both markets.</t>
  </si>
  <si>
    <t xml:space="preserve">The evidence it needs for each market, and the rule behind each item.</t>
  </si>
  <si>
    <t xml:space="preserve">Try to approve with one item missing</t>
  </si>
  <si>
    <t xml:space="preserve">Ask them to approve the claim before one piece of evidence is in.</t>
  </si>
  <si>
    <t xml:space="preserve">The approval is blocked, or allowed only with a named reviewer and a recorded reason.</t>
  </si>
  <si>
    <t xml:space="preserve">Approve for GB while the US is in review</t>
  </si>
  <si>
    <t xml:space="preserve">Approve the GB wording; leave the US with a reviewer.</t>
  </si>
  <si>
    <t xml:space="preserve">GB shows approved, the US shows in review, each with its own sign-offs.</t>
  </si>
  <si>
    <t xml:space="preserve">Change one word after approval</t>
  </si>
  <si>
    <t xml:space="preserve">Change "up to 50%" to "50%" on an approved claim.</t>
  </si>
  <si>
    <t xml:space="preserve">The new wording needs approving again; the old approval doesn't carry over.</t>
  </si>
  <si>
    <t xml:space="preserve">Ask an admin to edit a past sign-off</t>
  </si>
  <si>
    <t xml:space="preserve">Ask the presenter, as an admin, to change a past decision.</t>
  </si>
  <si>
    <t xml:space="preserve">They can't. Corrections are added as new entries.</t>
  </si>
  <si>
    <t xml:space="preserve">Let a piece of evidence lapse</t>
  </si>
  <si>
    <t xml:space="preserve">Set a test report's expiry date to yesterday.</t>
  </si>
  <si>
    <t xml:space="preserve">The approved wording shows a warning wherever it appears.</t>
  </si>
  <si>
    <t xml:space="preserve">Log in as a sales viewer</t>
  </si>
  <si>
    <t xml:space="preserve">Log in as a view-only user and try to edit, approve and export.</t>
  </si>
  <si>
    <t xml:space="preserve">They can find approved wording but can't change it or take it out.</t>
  </si>
  <si>
    <t xml:space="preserve">Tests passed (out of 7)</t>
  </si>
  <si>
    <t xml:space="preserve">Trial plan: 14 days on your own claims</t>
  </si>
  <si>
    <t xml:space="preserve">Treat the free trial as a pilot. Write three success criteria before day 1, give the trial one owner, and bring Legal in from day 1.</t>
  </si>
  <si>
    <t xml:space="preserve">Your three success criteria</t>
  </si>
  <si>
    <t xml:space="preserve">Criterion 1</t>
  </si>
  <si>
    <t xml:space="preserve">Example: ten live claims approved with their evidence and sign-offs in the tool</t>
  </si>
  <si>
    <t xml:space="preserve">Criterion 2</t>
  </si>
  <si>
    <t xml:space="preserve">Example: Legal can find any decision in one search</t>
  </si>
  <si>
    <t xml:space="preserve">Criterion 3</t>
  </si>
  <si>
    <t xml:space="preserve">Example: sales can find approved wording without asking anyone</t>
  </si>
  <si>
    <t xml:space="preserve">Day</t>
  </si>
  <si>
    <t xml:space="preserve">What to do</t>
  </si>
  <si>
    <t xml:space="preserve">Who</t>
  </si>
  <si>
    <t xml:space="preserve">Done</t>
  </si>
  <si>
    <t xml:space="preserve">Day 1</t>
  </si>
  <si>
    <t xml:space="preserve">Write three success criteria. Load ten live claims, including the five from the demo.</t>
  </si>
  <si>
    <t xml:space="preserve">Trial owner</t>
  </si>
  <si>
    <t xml:space="preserve">Days 2 to 4</t>
  </si>
  <si>
    <t xml:space="preserve">Send evidence requests to the people who hold the proof (R&amp;D, suppliers, labs).</t>
  </si>
  <si>
    <t xml:space="preserve">Trial owner, evidence holders</t>
  </si>
  <si>
    <t xml:space="preserve">Days 5 to 8</t>
  </si>
  <si>
    <t xml:space="preserve">Reviews by function: Legal, Product or Technical, Sustainability, Brand.</t>
  </si>
  <si>
    <t xml:space="preserve">Reviewers</t>
  </si>
  <si>
    <t xml:space="preserve">Days 9 and 10</t>
  </si>
  <si>
    <t xml:space="preserve">Run the seven demo tests yourselves, on your own claims.</t>
  </si>
  <si>
    <t xml:space="preserve">Trial owner, Legal</t>
  </si>
  <si>
    <t xml:space="preserve">Days 11 and 12</t>
  </si>
  <si>
    <t xml:space="preserve">Add viewers (sales, agency) and check they find approved wording without asking.</t>
  </si>
  <si>
    <t xml:space="preserve">Sales lead</t>
  </si>
  <si>
    <t xml:space="preserve">Day 13</t>
  </si>
  <si>
    <t xml:space="preserve">Score the tool on the Vendor answers tab, each scorer separately.</t>
  </si>
  <si>
    <t xml:space="preserve">Marketing, Legal, Procurement</t>
  </si>
  <si>
    <t xml:space="preserve">Day 14</t>
  </si>
  <si>
    <t xml:space="preserve">Compare scores against your success criteria and decide.</t>
  </si>
  <si>
    <t xml:space="preserve">Decision owner</t>
  </si>
  <si>
    <t xml:space="preserve">Steps done</t>
  </si>
  <si>
    <t xml:space="preserve">Scorecard</t>
  </si>
  <si>
    <t xml:space="preserve">Everything here is calculated from the Vendor answers tab. Edit the weights in column C (they should add up to 100). A vendor that scores 0 or 1 on any must-have shows as "Out".</t>
  </si>
  <si>
    <t xml:space="preserve">Section score (0 to 3)</t>
  </si>
  <si>
    <t xml:space="preserve">Weighted points</t>
  </si>
  <si>
    <t xml:space="preserve">A</t>
  </si>
  <si>
    <t xml:space="preserve">B</t>
  </si>
  <si>
    <t xml:space="preserve">C</t>
  </si>
  <si>
    <t xml:space="preserve">D</t>
  </si>
  <si>
    <t xml:space="preserve">E</t>
  </si>
  <si>
    <t xml:space="preserve">F</t>
  </si>
  <si>
    <t xml:space="preserve">G</t>
  </si>
  <si>
    <t xml:space="preserve">H</t>
  </si>
  <si>
    <t xml:space="preserve">Total weight (should be 100)</t>
  </si>
  <si>
    <t xml:space="preserve">Weighted total (out of 100)</t>
  </si>
  <si>
    <t xml:space="preserve">Must-haves scored 0 or 1</t>
  </si>
  <si>
    <t xml:space="preserve">Must-haves not yet scored</t>
  </si>
  <si>
    <t xml:space="preserve">Result</t>
  </si>
  <si>
    <t xml:space="preserve">Suggested weights: Evidence 20, Markets and rules 15, Review and sign-off 15, Audit trail 15, Reuse and expiry 10, Who can see what 10, Data and security 10, Pricing and contract 5. Agree your own before the first demo.</t>
  </si>
  <si>
    <t xml:space="preserve">Vendor answers and scores</t>
  </si>
  <si>
    <t xml:space="preserve">Type each vendor's name once in row 5. For every question, note their answer, whether you saw it live, and a score from 0 to 3 (only 3 if shown live on your own claims).</t>
  </si>
  <si>
    <t xml:space="preserve">Vendor names (type over these):</t>
  </si>
  <si>
    <t xml:space="preserve">Vendor A</t>
  </si>
  <si>
    <t xml:space="preserve">Vendor B</t>
  </si>
  <si>
    <t xml:space="preserve">Vendor C</t>
  </si>
  <si>
    <t xml:space="preserve">Answer</t>
  </si>
  <si>
    <t xml:space="preserve">Shown live?</t>
  </si>
  <si>
    <t xml:space="preserve">Score 0 to 3</t>
  </si>
  <si>
    <t xml:space="preserve">Email to vendors</t>
  </si>
  <si>
    <t xml:space="preserve">Ready to paste. Replace the words in square brackets, and attach this workbook (or the Questions tab).</t>
  </si>
  <si>
    <t xml:space="preserve">Subject: Marketing compliance software: request for proposal from [company]</t>
  </si>
  <si>
    <t xml:space="preserve">Dear [name],</t>
  </si>
  <si>
    <t xml:space="preserve">We're reviewing marketing compliance software for [company] and would be grateful if you could answer the attached questions by [date]. They're in eight sections, and the Priority column shows which ones matter most to us.</t>
  </si>
  <si>
    <t xml:space="preserve">For the demo, please could you run the seven tests on the Demo script tab, using the five claims we'll send you 48 hours beforehand? We'd much rather see the tool working on our own claims than a prepared walkthrough, so please don't worry if it isn't polished.</t>
  </si>
  <si>
    <t xml:space="preserve">It would also help to have, in writing: your price for our scope in year one, including any one-off fees; what changes the bill; your minimum term and renewal terms; and where our data would be hosted.</t>
  </si>
  <si>
    <t xml:space="preserve">We're speaking to a small number of vendors and hope to decide by [decision date]. If anything in the questions is unclear, do let me know and I'll be happy to explain.</t>
  </si>
  <si>
    <t xml:space="preserve">Many thanks in advance,</t>
  </si>
  <si>
    <t xml:space="preserve">[Your name]</t>
  </si>
  <si>
    <t xml:space="preserve">[Role, company]</t>
  </si>
  <si>
    <t xml:space="preserve">The rules behind the questions</t>
  </si>
  <si>
    <t xml:space="preserve">The official sources the questions rely on. Quotes are short extracts; follow the link for the full text.</t>
  </si>
  <si>
    <t xml:space="preserve">Rule</t>
  </si>
  <si>
    <t xml:space="preserve">What it says (short extract)</t>
  </si>
  <si>
    <t xml:space="preserve">Official link</t>
  </si>
  <si>
    <t xml:space="preserve">CAP Code rule 3.7 (UK, ASA)</t>
  </si>
  <si>
    <t xml:space="preserve">"Before distributing or submitting a marketing communication for publication, marketers must hold documentary evidence to prove claims that consumers are likely to regard as objective [...]" The ASA may regard claims as misleading in the absence of adequate substantiation.</t>
  </si>
  <si>
    <t xml:space="preserve">https://www.asa.org.uk/type/non_broadcast/code_section/03.html</t>
  </si>
  <si>
    <t xml:space="preserve">CMA direct enforcement and penalties (UK)</t>
  </si>
  <si>
    <t xml:space="preserve">The CMA (as well as a court) can decide whether a business has broken the law. "The penalty can be up to 10% of your business' global turnover or £300,000 (whichever is greater)."</t>
  </si>
  <si>
    <t xml:space="preserve">https://www.gov.uk/government/publications/how-the-cma-uses-its-direct-consumer-enforcement-powers/how-the-cma-uses-its-direct-consumer-enforcement-powers</t>
  </si>
  <si>
    <t xml:space="preserve">DMCC Act 2024 in force (UK)</t>
  </si>
  <si>
    <t xml:space="preserve">"The changes came into force on 6 April 2025."</t>
  </si>
  <si>
    <t xml:space="preserve">https://www.gov.uk/government/publications/what-businesses-need-to-know-about-unfair-commercial-practices/what-businesses-need-to-know-about-unfair-commercial-practices</t>
  </si>
  <si>
    <t xml:space="preserve">CMA unfair commercial practices guidance (CMA207)</t>
  </si>
  <si>
    <t xml:space="preserve">"Any factual claims made by a trader about a product should be supported by evidence." If a trader can't produce such evidence, the CMA or the courts may find the claim to be false.</t>
  </si>
  <si>
    <t xml:space="preserve">https://www.gov.uk/government/publications/unfair-commercial-practices-cma207/unfair-commercial-practices</t>
  </si>
  <si>
    <t xml:space="preserve">Green Claims Code, statement 02 (UK, CMA)</t>
  </si>
  <si>
    <t xml:space="preserve">"There's up-to-date, credible evidence to show that the green claim is true."</t>
  </si>
  <si>
    <t xml:space="preserve">https://www.gov.uk/government/publications/green-claims-code-making-environmental-claims/green-claims-and-your-business</t>
  </si>
  <si>
    <t xml:space="preserve">FTC substantiation policy (US)</t>
  </si>
  <si>
    <t xml:space="preserve">Advertisers and ad agencies must have "a reasonable basis for advertising claims before they are disseminated."</t>
  </si>
  <si>
    <t xml:space="preserve">https://www.ftc.gov/sites/default/files/attachments/training-materials/policy_substantiation.pdf</t>
  </si>
  <si>
    <t xml:space="preserve">EU Directive 2024/825 (EU)</t>
  </si>
  <si>
    <t xml:space="preserve">"Since 27 September 2026, the Directive entered into application." It bans generic environmental claims where the trader can't demonstrate recognised excellent environmental performance.</t>
  </si>
  <si>
    <t xml:space="preserve">https://commission.europa.eu/topics/consumers/consumer-rights-and-complaints/sustainable-consumption_en</t>
  </si>
  <si>
    <t xml:space="preserve">ICO: adequacy (UK GDPR)</t>
  </si>
  <si>
    <t xml:space="preserve">"All the countries in the European Economic Area (EEA) have full adequacy." Where a transfer is covered, you don't need a transfer risk assessment or appropriate safeguards.</t>
  </si>
  <si>
    <t xml:space="preserve">https://ico.org.uk/for-organisations/uk-gdpr-guidance-and-resources/international-transfers/adequacy-regulations/is-the-restricted-transfer-covered-by-adequacy-regulations</t>
  </si>
</sst>
</file>

<file path=xl/styles.xml><?xml version="1.0" encoding="utf-8"?>
<styleSheet xmlns="http://schemas.openxmlformats.org/spreadsheetml/2006/main">
  <numFmts count="4">
    <numFmt numFmtId="164" formatCode="General"/>
    <numFmt numFmtId="165" formatCode="0.0"/>
    <numFmt numFmtId="166" formatCode="0.00"/>
    <numFmt numFmtId="167" formatCode="General"/>
  </numFmts>
  <fonts count="19">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10"/>
      <color rgb="FF46566B"/>
      <name val="Arial"/>
      <family val="0"/>
      <charset val="1"/>
    </font>
    <font>
      <b val="true"/>
      <sz val="12"/>
      <color rgb="FF0F1B2D"/>
      <name val="Arial"/>
      <family val="0"/>
      <charset val="1"/>
    </font>
    <font>
      <sz val="10"/>
      <color rgb="FF0F1B2D"/>
      <name val="Arial"/>
      <family val="0"/>
      <charset val="1"/>
    </font>
    <font>
      <b val="true"/>
      <sz val="10"/>
      <color rgb="FFFFFFFF"/>
      <name val="Arial"/>
      <family val="0"/>
      <charset val="1"/>
    </font>
    <font>
      <sz val="10"/>
      <color rgb="FF46566B"/>
      <name val="Arial"/>
      <family val="0"/>
      <charset val="1"/>
    </font>
    <font>
      <u val="single"/>
      <sz val="10"/>
      <color rgb="FF0E7C7B"/>
      <name val="Arial"/>
      <family val="0"/>
      <charset val="1"/>
    </font>
    <font>
      <sz val="9"/>
      <color rgb="FF5B6B80"/>
      <name val="Arial"/>
      <family val="0"/>
      <charset val="1"/>
    </font>
    <font>
      <b val="true"/>
      <sz val="10"/>
      <color rgb="FF0F1B2D"/>
      <name val="Arial"/>
      <family val="0"/>
      <charset val="1"/>
    </font>
    <font>
      <i val="true"/>
      <sz val="10"/>
      <color rgb="FF5B6B80"/>
      <name val="Arial"/>
      <family val="0"/>
      <charset val="1"/>
    </font>
    <font>
      <b val="true"/>
      <sz val="11"/>
      <color rgb="FF0F1B2D"/>
      <name val="Arial"/>
      <family val="0"/>
      <charset val="1"/>
    </font>
    <font>
      <i val="true"/>
      <sz val="9"/>
      <color rgb="FF5B6B80"/>
      <name val="Arial"/>
      <family val="0"/>
      <charset val="1"/>
    </font>
    <font>
      <sz val="10"/>
      <color rgb="FF0000FF"/>
      <name val="Arial"/>
      <family val="0"/>
      <charset val="1"/>
    </font>
    <font>
      <sz val="11"/>
      <color rgb="FF0F1B2D"/>
      <name val="Arial"/>
      <family val="0"/>
      <charset val="1"/>
    </font>
    <font>
      <u val="single"/>
      <sz val="9"/>
      <color rgb="FF0E7C7B"/>
      <name val="Arial"/>
      <family val="0"/>
      <charset val="1"/>
    </font>
  </fonts>
  <fills count="7">
    <fill>
      <patternFill patternType="none"/>
    </fill>
    <fill>
      <patternFill patternType="gray125"/>
    </fill>
    <fill>
      <patternFill patternType="solid">
        <fgColor rgb="FF0F1B2D"/>
        <bgColor rgb="FF000000"/>
      </patternFill>
    </fill>
    <fill>
      <patternFill patternType="solid">
        <fgColor rgb="FF0E7C7B"/>
        <bgColor rgb="FF1D6B42"/>
      </patternFill>
    </fill>
    <fill>
      <patternFill patternType="solid">
        <fgColor rgb="FFFFF6D6"/>
        <bgColor rgb="FFFDF5E6"/>
      </patternFill>
    </fill>
    <fill>
      <patternFill patternType="solid">
        <fgColor rgb="FFF3F6F9"/>
        <bgColor rgb="FFEEF8F2"/>
      </patternFill>
    </fill>
    <fill>
      <patternFill patternType="solid">
        <fgColor rgb="FFE3F0EF"/>
        <bgColor rgb="FFEEF8F2"/>
      </patternFill>
    </fill>
  </fills>
  <borders count="2">
    <border diagonalUp="false" diagonalDown="false">
      <left/>
      <right/>
      <top/>
      <bottom/>
      <diagonal/>
    </border>
    <border diagonalUp="false" diagonalDown="false">
      <left style="thin">
        <color rgb="FFC9D6E2"/>
      </left>
      <right style="thin">
        <color rgb="FFC9D6E2"/>
      </right>
      <top style="thin">
        <color rgb="FFC9D6E2"/>
      </top>
      <bottom style="thin">
        <color rgb="FFC9D6E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5" fontId="7" fillId="5"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2" fillId="6"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7" fontId="12" fillId="0" borderId="1" xfId="0" applyFont="true" applyBorder="true" applyAlignment="true" applyProtection="false">
      <alignment horizontal="general" vertical="top" textRotation="0" wrapText="true" indent="0" shrinkToFit="false"/>
      <protection locked="true" hidden="false"/>
    </xf>
    <xf numFmtId="165" fontId="12"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F1B2D"/>
          <bgColor rgb="FF000000"/>
        </patternFill>
      </fill>
    </dxf>
    <dxf>
      <fill>
        <patternFill patternType="solid">
          <fgColor rgb="FFF3F6F9"/>
          <bgColor rgb="FF000000"/>
        </patternFill>
      </fill>
    </dxf>
    <dxf>
      <fill>
        <patternFill patternType="solid">
          <bgColor rgb="FF000000"/>
        </patternFill>
      </fill>
    </dxf>
    <dxf>
      <fill>
        <patternFill patternType="solid">
          <fgColor rgb="FFFFFFFF"/>
          <bgColor rgb="FF000000"/>
        </patternFill>
      </fill>
    </dxf>
    <dxf>
      <fill>
        <patternFill patternType="solid">
          <fgColor rgb="FFFFF6D6"/>
          <bgColor rgb="FF000000"/>
        </patternFill>
      </fill>
    </dxf>
    <dxf>
      <fill>
        <patternFill patternType="solid">
          <fgColor rgb="FF0E7C7B"/>
          <bgColor rgb="FF000000"/>
        </patternFill>
      </fill>
    </dxf>
    <dxf>
      <font>
        <name val="Arial"/>
        <charset val="1"/>
        <family val="0"/>
        <b val="1"/>
        <color rgb="FF0E7C7B"/>
      </font>
    </dxf>
    <dxf>
      <font>
        <name val="Arial"/>
        <charset val="1"/>
        <family val="0"/>
        <b val="1"/>
        <color rgb="FF9A3426"/>
      </font>
      <fill>
        <patternFill>
          <bgColor rgb="FFFCEEEC"/>
        </patternFill>
      </fill>
    </dxf>
    <dxf>
      <font>
        <name val="Arial"/>
        <charset val="1"/>
        <family val="0"/>
        <b val="1"/>
        <color rgb="FF1D6B42"/>
      </font>
      <fill>
        <patternFill>
          <bgColor rgb="FFEEF8F2"/>
        </patternFill>
      </fill>
    </dxf>
    <dxf>
      <font>
        <name val="Arial"/>
        <charset val="1"/>
        <family val="0"/>
        <b val="1"/>
        <color rgb="FF9A3426"/>
        <sz val="11"/>
      </font>
      <fill>
        <patternFill>
          <bgColor rgb="FFFCEEEC"/>
        </patternFill>
      </fill>
    </dxf>
    <dxf>
      <font>
        <name val="Arial"/>
        <charset val="1"/>
        <family val="0"/>
        <b val="1"/>
        <color rgb="FF8A5C0B"/>
      </font>
      <fill>
        <patternFill>
          <bgColor rgb="FFFDF5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C0B"/>
      <rgbColor rgb="FF800080"/>
      <rgbColor rgb="FF0E7C7B"/>
      <rgbColor rgb="FFC0C0C0"/>
      <rgbColor rgb="FF808080"/>
      <rgbColor rgb="FF9999FF"/>
      <rgbColor rgb="FF993366"/>
      <rgbColor rgb="FFFFF6D6"/>
      <rgbColor rgb="FFE3F0EF"/>
      <rgbColor rgb="FF660066"/>
      <rgbColor rgb="FFFF8080"/>
      <rgbColor rgb="FF0066CC"/>
      <rgbColor rgb="FFC9D6E2"/>
      <rgbColor rgb="FF000080"/>
      <rgbColor rgb="FFFF00FF"/>
      <rgbColor rgb="FFFFFF00"/>
      <rgbColor rgb="FF00FFFF"/>
      <rgbColor rgb="FF800080"/>
      <rgbColor rgb="FF800000"/>
      <rgbColor rgb="FF1D6B42"/>
      <rgbColor rgb="FF0000FF"/>
      <rgbColor rgb="FF00CCFF"/>
      <rgbColor rgb="FFEEF8F2"/>
      <rgbColor rgb="FFF3F6F9"/>
      <rgbColor rgb="FFFDF5E6"/>
      <rgbColor rgb="FF99CCFF"/>
      <rgbColor rgb="FFFF99CC"/>
      <rgbColor rgb="FFCC99FF"/>
      <rgbColor rgb="FFFCEEEC"/>
      <rgbColor rgb="FF3366FF"/>
      <rgbColor rgb="FF33CCCC"/>
      <rgbColor rgb="FF99CC00"/>
      <rgbColor rgb="FFFFCC00"/>
      <rgbColor rgb="FFFF9900"/>
      <rgbColor rgb="FFFF6600"/>
      <rgbColor rgb="FF5B6B80"/>
      <rgbColor rgb="FF969696"/>
      <rgbColor rgb="FF003366"/>
      <rgbColor rgb="FF339966"/>
      <rgbColor rgb="FF0F1B2D"/>
      <rgbColor rgb="FF333300"/>
      <rgbColor rgb="FF9A3426"/>
      <rgbColor rgb="FF993366"/>
      <rgbColor rgb="FF46566B"/>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_rels/drawing9.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517680</xdr:colOff>
      <xdr:row>0</xdr:row>
      <xdr:rowOff>285480</xdr:rowOff>
    </xdr:to>
    <xdr:pic>
      <xdr:nvPicPr>
        <xdr:cNvPr id="0"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1152000</xdr:colOff>
      <xdr:row>0</xdr:row>
      <xdr:rowOff>285480</xdr:rowOff>
    </xdr:to>
    <xdr:pic>
      <xdr:nvPicPr>
        <xdr:cNvPr id="1"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729000</xdr:colOff>
      <xdr:row>0</xdr:row>
      <xdr:rowOff>285480</xdr:rowOff>
    </xdr:to>
    <xdr:pic>
      <xdr:nvPicPr>
        <xdr:cNvPr id="2"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588240</xdr:colOff>
      <xdr:row>0</xdr:row>
      <xdr:rowOff>285480</xdr:rowOff>
    </xdr:to>
    <xdr:pic>
      <xdr:nvPicPr>
        <xdr:cNvPr id="3"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24120</xdr:colOff>
      <xdr:row>0</xdr:row>
      <xdr:rowOff>285480</xdr:rowOff>
    </xdr:to>
    <xdr:pic>
      <xdr:nvPicPr>
        <xdr:cNvPr id="4"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588240</xdr:colOff>
      <xdr:row>0</xdr:row>
      <xdr:rowOff>285480</xdr:rowOff>
    </xdr:to>
    <xdr:pic>
      <xdr:nvPicPr>
        <xdr:cNvPr id="5"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165240</xdr:colOff>
      <xdr:row>0</xdr:row>
      <xdr:rowOff>285480</xdr:rowOff>
    </xdr:to>
    <xdr:pic>
      <xdr:nvPicPr>
        <xdr:cNvPr id="6"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1152000</xdr:colOff>
      <xdr:row>0</xdr:row>
      <xdr:rowOff>285480</xdr:rowOff>
    </xdr:to>
    <xdr:pic>
      <xdr:nvPicPr>
        <xdr:cNvPr id="7" name="Image 1" descr="Picture"/>
        <xdr:cNvPicPr/>
      </xdr:nvPicPr>
      <xdr:blipFill>
        <a:blip r:embed="rId1"/>
        <a:stretch/>
      </xdr:blipFill>
      <xdr:spPr>
        <a:xfrm>
          <a:off x="0" y="0"/>
          <a:ext cx="1152000" cy="28548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1152000</xdr:colOff>
      <xdr:row>0</xdr:row>
      <xdr:rowOff>285480</xdr:rowOff>
    </xdr:to>
    <xdr:pic>
      <xdr:nvPicPr>
        <xdr:cNvPr id="8" name="Image 1" descr="Picture"/>
        <xdr:cNvPicPr/>
      </xdr:nvPicPr>
      <xdr:blipFill>
        <a:blip r:embed="rId1"/>
        <a:stretch/>
      </xdr:blipFill>
      <xdr:spPr>
        <a:xfrm>
          <a:off x="0" y="0"/>
          <a:ext cx="1152000" cy="285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getveridat.com/resources/claim-substantiation-software-buying-checklist"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hyperlink" Target="https://www.asa.org.uk/type/non_broadcast/code_section/03.html" TargetMode="External"/><Relationship Id="rId2" Type="http://schemas.openxmlformats.org/officeDocument/2006/relationships/hyperlink" Target="https://www.gov.uk/government/publications/how-the-cma-uses-its-direct-consumer-enforcement-powers/how-the-cma-uses-its-direct-consumer-enforcement-powers" TargetMode="External"/><Relationship Id="rId3" Type="http://schemas.openxmlformats.org/officeDocument/2006/relationships/hyperlink" Target="https://www.gov.uk/government/publications/what-businesses-need-to-know-about-unfair-commercial-practices/what-businesses-need-to-know-about-unfair-commercial-practices" TargetMode="External"/><Relationship Id="rId4" Type="http://schemas.openxmlformats.org/officeDocument/2006/relationships/hyperlink" Target="https://www.gov.uk/government/publications/unfair-commercial-practices-cma207/unfair-commercial-practices" TargetMode="External"/><Relationship Id="rId5" Type="http://schemas.openxmlformats.org/officeDocument/2006/relationships/hyperlink" Target="https://www.gov.uk/government/publications/green-claims-code-making-environmental-claims/green-claims-and-your-business" TargetMode="External"/><Relationship Id="rId6" Type="http://schemas.openxmlformats.org/officeDocument/2006/relationships/hyperlink" Target="https://www.ftc.gov/sites/default/files/attachments/training-materials/policy_substantiation.pdf" TargetMode="External"/><Relationship Id="rId7" Type="http://schemas.openxmlformats.org/officeDocument/2006/relationships/hyperlink" Target="https://commission.europa.eu/topics/consumers/consumer-rights-and-complaints/sustainable-consumption_en" TargetMode="External"/><Relationship Id="rId8" Type="http://schemas.openxmlformats.org/officeDocument/2006/relationships/hyperlink" Target="https://ico.org.uk/for-organisations/uk-gdpr-guidance-and-resources/international-transfers/adequacy-regulations/is-the-restricted-transfer-covered-by-adequacy-regulations" TargetMode="External"/><Relationship Id="rId9"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2"/>
    <col collapsed="false" customWidth="true" hidden="false" outlineLevel="0" max="3" min="3" style="0" width="88"/>
  </cols>
  <sheetData>
    <row r="1" customFormat="false" ht="33.75" hidden="false" customHeight="true" outlineLevel="0" collapsed="false">
      <c r="A1" s="1"/>
      <c r="B1" s="1"/>
      <c r="C1" s="1"/>
    </row>
    <row r="2" customFormat="false" ht="30" hidden="false" customHeight="true" outlineLevel="0" collapsed="false">
      <c r="A2" s="2" t="s">
        <v>0</v>
      </c>
      <c r="B2" s="1"/>
      <c r="C2" s="1"/>
    </row>
    <row r="3" customFormat="false" ht="4.5" hidden="false" customHeight="true" outlineLevel="0" collapsed="false">
      <c r="A3" s="3"/>
      <c r="B3" s="3"/>
      <c r="C3" s="3"/>
    </row>
    <row r="4" customFormat="false" ht="30" hidden="false" customHeight="true" outlineLevel="0" collapsed="false">
      <c r="A4" s="4" t="s">
        <v>1</v>
      </c>
      <c r="B4" s="4"/>
      <c r="C4" s="4"/>
    </row>
    <row r="6" customFormat="false" ht="15" hidden="false" customHeight="true" outlineLevel="0" collapsed="false">
      <c r="A6" s="5" t="s">
        <v>2</v>
      </c>
      <c r="B6" s="5"/>
      <c r="C6" s="5"/>
    </row>
    <row r="7" customFormat="false" ht="30" hidden="false" customHeight="true" outlineLevel="0" collapsed="false">
      <c r="A7" s="6" t="s">
        <v>3</v>
      </c>
      <c r="B7" s="6"/>
      <c r="C7" s="6"/>
    </row>
    <row r="8" customFormat="false" ht="30" hidden="false" customHeight="true" outlineLevel="0" collapsed="false">
      <c r="A8" s="6" t="s">
        <v>4</v>
      </c>
      <c r="B8" s="6"/>
      <c r="C8" s="6"/>
    </row>
    <row r="9" customFormat="false" ht="30" hidden="false" customHeight="true" outlineLevel="0" collapsed="false">
      <c r="A9" s="6" t="s">
        <v>5</v>
      </c>
      <c r="B9" s="6"/>
      <c r="C9" s="6"/>
    </row>
    <row r="10" customFormat="false" ht="45" hidden="false" customHeight="true" outlineLevel="0" collapsed="false">
      <c r="A10" s="6" t="s">
        <v>6</v>
      </c>
      <c r="B10" s="6"/>
      <c r="C10" s="6"/>
    </row>
    <row r="11" customFormat="false" ht="30" hidden="false" customHeight="true" outlineLevel="0" collapsed="false">
      <c r="A11" s="6" t="s">
        <v>7</v>
      </c>
      <c r="B11" s="6"/>
      <c r="C11" s="6"/>
    </row>
    <row r="13" customFormat="false" ht="15" hidden="false" customHeight="true" outlineLevel="0" collapsed="false">
      <c r="A13" s="5" t="s">
        <v>8</v>
      </c>
      <c r="B13" s="5"/>
      <c r="C13" s="5"/>
    </row>
    <row r="14" customFormat="false" ht="30" hidden="false" customHeight="true" outlineLevel="0" collapsed="false">
      <c r="A14" s="7" t="s">
        <v>9</v>
      </c>
      <c r="B14" s="7" t="s">
        <v>10</v>
      </c>
      <c r="C14" s="7" t="s">
        <v>11</v>
      </c>
    </row>
    <row r="15" customFormat="false" ht="23.85" hidden="false" customHeight="false" outlineLevel="0" collapsed="false">
      <c r="A15" s="8" t="s">
        <v>12</v>
      </c>
      <c r="B15" s="8" t="s">
        <v>13</v>
      </c>
      <c r="C15" s="8" t="s">
        <v>14</v>
      </c>
    </row>
    <row r="16" customFormat="false" ht="23.85" hidden="false" customHeight="false" outlineLevel="0" collapsed="false">
      <c r="A16" s="8" t="s">
        <v>15</v>
      </c>
      <c r="B16" s="8" t="s">
        <v>16</v>
      </c>
      <c r="C16" s="8" t="s">
        <v>17</v>
      </c>
    </row>
    <row r="17" customFormat="false" ht="23.85" hidden="false" customHeight="false" outlineLevel="0" collapsed="false">
      <c r="A17" s="8" t="s">
        <v>18</v>
      </c>
      <c r="B17" s="8" t="s">
        <v>19</v>
      </c>
      <c r="C17" s="8" t="s">
        <v>20</v>
      </c>
    </row>
    <row r="18" customFormat="false" ht="23.85" hidden="false" customHeight="false" outlineLevel="0" collapsed="false">
      <c r="A18" s="8" t="s">
        <v>21</v>
      </c>
      <c r="B18" s="8" t="s">
        <v>22</v>
      </c>
      <c r="C18" s="8" t="s">
        <v>23</v>
      </c>
    </row>
    <row r="19" customFormat="false" ht="23.85" hidden="false" customHeight="false" outlineLevel="0" collapsed="false">
      <c r="A19" s="8" t="s">
        <v>24</v>
      </c>
      <c r="B19" s="8" t="s">
        <v>25</v>
      </c>
      <c r="C19" s="8" t="s">
        <v>26</v>
      </c>
    </row>
    <row r="21" customFormat="false" ht="15" hidden="false" customHeight="true" outlineLevel="0" collapsed="false">
      <c r="A21" s="5" t="s">
        <v>27</v>
      </c>
      <c r="B21" s="5"/>
      <c r="C21" s="5"/>
    </row>
    <row r="22" customFormat="false" ht="30" hidden="false" customHeight="true" outlineLevel="0" collapsed="false">
      <c r="A22" s="7" t="s">
        <v>28</v>
      </c>
      <c r="B22" s="7" t="s">
        <v>29</v>
      </c>
      <c r="C22" s="7" t="s">
        <v>30</v>
      </c>
    </row>
    <row r="23" customFormat="false" ht="15" hidden="false" customHeight="false" outlineLevel="0" collapsed="false">
      <c r="A23" s="8" t="n">
        <v>0</v>
      </c>
      <c r="B23" s="8" t="s">
        <v>31</v>
      </c>
      <c r="C23" s="8" t="s">
        <v>32</v>
      </c>
    </row>
    <row r="24" customFormat="false" ht="15" hidden="false" customHeight="false" outlineLevel="0" collapsed="false">
      <c r="A24" s="8" t="n">
        <v>1</v>
      </c>
      <c r="B24" s="8" t="s">
        <v>33</v>
      </c>
      <c r="C24" s="8" t="s">
        <v>34</v>
      </c>
    </row>
    <row r="25" customFormat="false" ht="15" hidden="false" customHeight="false" outlineLevel="0" collapsed="false">
      <c r="A25" s="8" t="n">
        <v>2</v>
      </c>
      <c r="B25" s="8" t="s">
        <v>35</v>
      </c>
      <c r="C25" s="8" t="s">
        <v>36</v>
      </c>
    </row>
    <row r="26" customFormat="false" ht="15" hidden="false" customHeight="false" outlineLevel="0" collapsed="false">
      <c r="A26" s="8" t="n">
        <v>3</v>
      </c>
      <c r="B26" s="8" t="s">
        <v>37</v>
      </c>
      <c r="C26" s="8" t="s">
        <v>38</v>
      </c>
    </row>
    <row r="28" customFormat="false" ht="30" hidden="false" customHeight="true" outlineLevel="0" collapsed="false">
      <c r="A28" s="6" t="s">
        <v>39</v>
      </c>
      <c r="B28" s="6"/>
      <c r="C28" s="6"/>
    </row>
    <row r="29" customFormat="false" ht="18" hidden="false" customHeight="true" outlineLevel="0" collapsed="false">
      <c r="A29" s="9" t="s">
        <v>40</v>
      </c>
      <c r="B29" s="9"/>
      <c r="C29" s="9"/>
    </row>
    <row r="30" customFormat="false" ht="30" hidden="false" customHeight="true" outlineLevel="0" collapsed="false">
      <c r="A30" s="6" t="s">
        <v>41</v>
      </c>
      <c r="B30" s="6"/>
      <c r="C30" s="6"/>
    </row>
    <row r="32" customFormat="false" ht="12.65" hidden="false" customHeight="false" outlineLevel="0" collapsed="false">
      <c r="A32" s="10" t="s">
        <v>42</v>
      </c>
      <c r="B32" s="10"/>
      <c r="C32" s="10"/>
    </row>
    <row r="34" customFormat="false" ht="15" hidden="false" customHeight="false" outlineLevel="0" collapsed="false">
      <c r="A34" s="11" t="s">
        <v>43</v>
      </c>
      <c r="B34" s="11"/>
      <c r="C34" s="11"/>
    </row>
  </sheetData>
  <mergeCells count="14">
    <mergeCell ref="A4:C4"/>
    <mergeCell ref="A6:C6"/>
    <mergeCell ref="A7:C7"/>
    <mergeCell ref="A8:C8"/>
    <mergeCell ref="A9:C9"/>
    <mergeCell ref="A10:C10"/>
    <mergeCell ref="A11:C11"/>
    <mergeCell ref="A13:C13"/>
    <mergeCell ref="A21:C21"/>
    <mergeCell ref="A28:C28"/>
    <mergeCell ref="A29:C29"/>
    <mergeCell ref="A30:C30"/>
    <mergeCell ref="A32:C32"/>
    <mergeCell ref="A34:C34"/>
  </mergeCells>
  <hyperlinks>
    <hyperlink ref="A32" r:id="rId1" display="Read the full guide: https://www.getveridat.com/resources/claim-substantiation-software-buying-checklist"/>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60"/>
    <col collapsed="false" customWidth="true" hidden="false" outlineLevel="0" max="3" min="3" style="0" width="48"/>
  </cols>
  <sheetData>
    <row r="1" customFormat="false" ht="33.75" hidden="false" customHeight="true" outlineLevel="0" collapsed="false">
      <c r="A1" s="1"/>
      <c r="B1" s="1"/>
      <c r="C1" s="1"/>
    </row>
    <row r="2" customFormat="false" ht="30" hidden="false" customHeight="true" outlineLevel="0" collapsed="false">
      <c r="A2" s="2" t="s">
        <v>14</v>
      </c>
      <c r="B2" s="1"/>
      <c r="C2" s="1"/>
    </row>
    <row r="3" customFormat="false" ht="4.5" hidden="false" customHeight="true" outlineLevel="0" collapsed="false">
      <c r="A3" s="3"/>
      <c r="B3" s="3"/>
      <c r="C3" s="3"/>
    </row>
    <row r="4" customFormat="false" ht="30" hidden="false" customHeight="true" outlineLevel="0" collapsed="false">
      <c r="A4" s="4" t="s">
        <v>44</v>
      </c>
      <c r="B4" s="4"/>
      <c r="C4" s="4"/>
    </row>
    <row r="6" customFormat="false" ht="30" hidden="false" customHeight="true" outlineLevel="0" collapsed="false">
      <c r="A6" s="7" t="s">
        <v>45</v>
      </c>
      <c r="B6" s="7" t="s">
        <v>46</v>
      </c>
      <c r="C6" s="7" t="s">
        <v>47</v>
      </c>
    </row>
    <row r="7" customFormat="false" ht="30" hidden="false" customHeight="true" outlineLevel="0" collapsed="false">
      <c r="A7" s="12" t="s">
        <v>48</v>
      </c>
      <c r="B7" s="13"/>
      <c r="C7" s="14" t="s">
        <v>49</v>
      </c>
    </row>
    <row r="8" customFormat="false" ht="30" hidden="false" customHeight="true" outlineLevel="0" collapsed="false">
      <c r="A8" s="12" t="s">
        <v>50</v>
      </c>
      <c r="B8" s="13"/>
      <c r="C8" s="14" t="s">
        <v>51</v>
      </c>
    </row>
    <row r="9" customFormat="false" ht="30" hidden="false" customHeight="true" outlineLevel="0" collapsed="false">
      <c r="A9" s="12" t="s">
        <v>52</v>
      </c>
      <c r="B9" s="13"/>
      <c r="C9" s="14" t="s">
        <v>53</v>
      </c>
    </row>
    <row r="10" customFormat="false" ht="30" hidden="false" customHeight="true" outlineLevel="0" collapsed="false">
      <c r="A10" s="12" t="s">
        <v>54</v>
      </c>
      <c r="B10" s="13"/>
      <c r="C10" s="14" t="s">
        <v>55</v>
      </c>
    </row>
    <row r="11" customFormat="false" ht="30" hidden="false" customHeight="true" outlineLevel="0" collapsed="false">
      <c r="A11" s="12" t="s">
        <v>56</v>
      </c>
      <c r="B11" s="13"/>
      <c r="C11" s="14" t="s">
        <v>57</v>
      </c>
    </row>
    <row r="12" customFormat="false" ht="30" hidden="false" customHeight="true" outlineLevel="0" collapsed="false">
      <c r="A12" s="12" t="s">
        <v>58</v>
      </c>
      <c r="B12" s="13"/>
      <c r="C12" s="14" t="s">
        <v>59</v>
      </c>
    </row>
    <row r="13" customFormat="false" ht="30" hidden="false" customHeight="true" outlineLevel="0" collapsed="false">
      <c r="A13" s="12" t="s">
        <v>60</v>
      </c>
      <c r="B13" s="13"/>
      <c r="C13" s="14" t="s">
        <v>61</v>
      </c>
    </row>
    <row r="14" customFormat="false" ht="30" hidden="false" customHeight="true" outlineLevel="0" collapsed="false">
      <c r="A14" s="12" t="s">
        <v>62</v>
      </c>
      <c r="B14" s="13"/>
      <c r="C14" s="14" t="s">
        <v>63</v>
      </c>
    </row>
    <row r="15" customFormat="false" ht="30" hidden="false" customHeight="true" outlineLevel="0" collapsed="false">
      <c r="A15" s="12" t="s">
        <v>64</v>
      </c>
      <c r="B15" s="13"/>
      <c r="C15" s="14" t="s">
        <v>65</v>
      </c>
    </row>
    <row r="16" customFormat="false" ht="30" hidden="false" customHeight="true" outlineLevel="0" collapsed="false">
      <c r="A16" s="12" t="s">
        <v>66</v>
      </c>
      <c r="B16" s="13"/>
      <c r="C16" s="14" t="s">
        <v>67</v>
      </c>
    </row>
    <row r="17" customFormat="false" ht="30" hidden="false" customHeight="true" outlineLevel="0" collapsed="false">
      <c r="A17" s="12" t="s">
        <v>68</v>
      </c>
      <c r="B17" s="13"/>
      <c r="C17" s="14" t="s">
        <v>69</v>
      </c>
    </row>
    <row r="18" customFormat="false" ht="30" hidden="false" customHeight="true" outlineLevel="0" collapsed="false">
      <c r="A18" s="12" t="s">
        <v>70</v>
      </c>
      <c r="B18" s="13"/>
      <c r="C18" s="14" t="s">
        <v>71</v>
      </c>
    </row>
    <row r="20" customFormat="false" ht="15" hidden="false" customHeight="true" outlineLevel="0" collapsed="false">
      <c r="A20" s="5" t="s">
        <v>72</v>
      </c>
      <c r="B20" s="5"/>
      <c r="C20" s="5"/>
    </row>
    <row r="21" customFormat="false" ht="21.75" hidden="false" customHeight="true" outlineLevel="0" collapsed="false">
      <c r="A21" s="12" t="s">
        <v>73</v>
      </c>
      <c r="B21" s="13"/>
      <c r="C21" s="14" t="s">
        <v>74</v>
      </c>
    </row>
    <row r="22" customFormat="false" ht="21.75" hidden="false" customHeight="true" outlineLevel="0" collapsed="false">
      <c r="A22" s="12" t="s">
        <v>75</v>
      </c>
      <c r="B22" s="13"/>
      <c r="C22" s="14"/>
    </row>
    <row r="23" customFormat="false" ht="21.75" hidden="false" customHeight="true" outlineLevel="0" collapsed="false">
      <c r="A23" s="12" t="s">
        <v>76</v>
      </c>
      <c r="B23" s="13"/>
      <c r="C23" s="14"/>
    </row>
    <row r="24" customFormat="false" ht="21.75" hidden="false" customHeight="true" outlineLevel="0" collapsed="false">
      <c r="A24" s="12" t="s">
        <v>77</v>
      </c>
      <c r="B24" s="13"/>
      <c r="C24" s="14"/>
    </row>
    <row r="25" customFormat="false" ht="21.75" hidden="false" customHeight="true" outlineLevel="0" collapsed="false">
      <c r="A25" s="12" t="s">
        <v>78</v>
      </c>
      <c r="B25" s="13"/>
      <c r="C25" s="14"/>
    </row>
    <row r="27" customFormat="false" ht="15" hidden="false" customHeight="false" outlineLevel="0" collapsed="false">
      <c r="A27" s="11" t="s">
        <v>43</v>
      </c>
      <c r="B27" s="11"/>
      <c r="C27" s="11"/>
    </row>
  </sheetData>
  <mergeCells count="3">
    <mergeCell ref="A4:C4"/>
    <mergeCell ref="A20:C20"/>
    <mergeCell ref="A27:C27"/>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44"/>
    <col collapsed="false" customWidth="true" hidden="false" outlineLevel="0" max="4" min="4" style="0" width="42"/>
    <col collapsed="false" customWidth="true" hidden="false" outlineLevel="0" max="5" min="5" style="0" width="38"/>
    <col collapsed="false" customWidth="true" hidden="false" outlineLevel="0" max="7" min="6" style="0" width="34"/>
    <col collapsed="false" customWidth="true" hidden="false" outlineLevel="0" max="8" min="8" style="0" width="11"/>
    <col collapsed="false" customWidth="true" hidden="false" outlineLevel="0" max="9" min="9" style="0" width="10"/>
  </cols>
  <sheetData>
    <row r="1" customFormat="false" ht="33.75" hidden="false" customHeight="true" outlineLevel="0" collapsed="false">
      <c r="A1" s="1"/>
      <c r="B1" s="1"/>
      <c r="C1" s="1"/>
      <c r="D1" s="1"/>
      <c r="E1" s="1"/>
      <c r="F1" s="1"/>
      <c r="G1" s="1"/>
      <c r="H1" s="1"/>
      <c r="I1" s="1"/>
    </row>
    <row r="2" customFormat="false" ht="30" hidden="false" customHeight="true" outlineLevel="0" collapsed="false">
      <c r="A2" s="2" t="s">
        <v>79</v>
      </c>
      <c r="B2" s="1"/>
      <c r="C2" s="1"/>
      <c r="D2" s="1"/>
      <c r="E2" s="1"/>
      <c r="F2" s="1"/>
      <c r="G2" s="1"/>
      <c r="H2" s="1"/>
      <c r="I2" s="1"/>
    </row>
    <row r="3" customFormat="false" ht="4.5" hidden="false" customHeight="true" outlineLevel="0" collapsed="false">
      <c r="A3" s="3"/>
      <c r="B3" s="3"/>
      <c r="C3" s="3"/>
      <c r="D3" s="3"/>
      <c r="E3" s="3"/>
      <c r="F3" s="3"/>
      <c r="G3" s="3"/>
      <c r="H3" s="3"/>
      <c r="I3" s="3"/>
    </row>
    <row r="4" customFormat="false" ht="30" hidden="false" customHeight="true" outlineLevel="0" collapsed="false">
      <c r="A4" s="4" t="s">
        <v>80</v>
      </c>
      <c r="B4" s="4"/>
      <c r="C4" s="4"/>
      <c r="D4" s="4"/>
      <c r="E4" s="4"/>
      <c r="F4" s="4"/>
      <c r="G4" s="4"/>
      <c r="H4" s="4"/>
      <c r="I4" s="4"/>
    </row>
    <row r="6" customFormat="false" ht="30" hidden="false" customHeight="true" outlineLevel="0" collapsed="false">
      <c r="A6" s="7" t="s">
        <v>81</v>
      </c>
      <c r="B6" s="7" t="s">
        <v>82</v>
      </c>
      <c r="C6" s="7" t="s">
        <v>83</v>
      </c>
      <c r="D6" s="7" t="s">
        <v>84</v>
      </c>
      <c r="E6" s="7" t="s">
        <v>85</v>
      </c>
      <c r="F6" s="7" t="s">
        <v>86</v>
      </c>
      <c r="G6" s="7" t="s">
        <v>87</v>
      </c>
      <c r="H6" s="7" t="s">
        <v>88</v>
      </c>
      <c r="I6" s="7" t="s">
        <v>89</v>
      </c>
    </row>
    <row r="7" customFormat="false" ht="57.75" hidden="false" customHeight="true" outlineLevel="0" collapsed="false">
      <c r="A7" s="15" t="s">
        <v>90</v>
      </c>
      <c r="B7" s="16" t="s">
        <v>91</v>
      </c>
      <c r="C7" s="15" t="s">
        <v>92</v>
      </c>
      <c r="D7" s="16" t="s">
        <v>93</v>
      </c>
      <c r="E7" s="16" t="s">
        <v>94</v>
      </c>
      <c r="F7" s="16" t="s">
        <v>95</v>
      </c>
      <c r="G7" s="16" t="s">
        <v>96</v>
      </c>
      <c r="H7" s="17" t="s">
        <v>97</v>
      </c>
      <c r="I7" s="18" t="n">
        <f aca="false">IFERROR(INDEX(Scorecard!$C$8:$C$15,MATCH(LEFT(A7,1),Scorecard!$A$8:$A$15,0))/COUNTIF($A$7:$A$46,LEFT(A7,1)&amp;"*"),"")</f>
        <v>4</v>
      </c>
    </row>
    <row r="8" customFormat="false" ht="57.75" hidden="false" customHeight="true" outlineLevel="0" collapsed="false">
      <c r="A8" s="15" t="s">
        <v>98</v>
      </c>
      <c r="B8" s="16" t="s">
        <v>91</v>
      </c>
      <c r="C8" s="15" t="s">
        <v>99</v>
      </c>
      <c r="D8" s="16" t="s">
        <v>100</v>
      </c>
      <c r="E8" s="16" t="s">
        <v>101</v>
      </c>
      <c r="F8" s="16" t="s">
        <v>102</v>
      </c>
      <c r="G8" s="16" t="s">
        <v>103</v>
      </c>
      <c r="H8" s="17" t="s">
        <v>97</v>
      </c>
      <c r="I8" s="18" t="n">
        <f aca="false">IFERROR(INDEX(Scorecard!$C$8:$C$15,MATCH(LEFT(A8,1),Scorecard!$A$8:$A$15,0))/COUNTIF($A$7:$A$46,LEFT(A8,1)&amp;"*"),"")</f>
        <v>4</v>
      </c>
    </row>
    <row r="9" customFormat="false" ht="57.75" hidden="false" customHeight="true" outlineLevel="0" collapsed="false">
      <c r="A9" s="15" t="s">
        <v>104</v>
      </c>
      <c r="B9" s="16" t="s">
        <v>91</v>
      </c>
      <c r="C9" s="15" t="s">
        <v>105</v>
      </c>
      <c r="D9" s="16" t="s">
        <v>106</v>
      </c>
      <c r="E9" s="16" t="s">
        <v>107</v>
      </c>
      <c r="F9" s="16" t="s">
        <v>108</v>
      </c>
      <c r="G9" s="16" t="s">
        <v>109</v>
      </c>
      <c r="H9" s="17" t="s">
        <v>97</v>
      </c>
      <c r="I9" s="18" t="n">
        <f aca="false">IFERROR(INDEX(Scorecard!$C$8:$C$15,MATCH(LEFT(A9,1),Scorecard!$A$8:$A$15,0))/COUNTIF($A$7:$A$46,LEFT(A9,1)&amp;"*"),"")</f>
        <v>4</v>
      </c>
    </row>
    <row r="10" customFormat="false" ht="57.75" hidden="false" customHeight="true" outlineLevel="0" collapsed="false">
      <c r="A10" s="15" t="s">
        <v>110</v>
      </c>
      <c r="B10" s="16" t="s">
        <v>91</v>
      </c>
      <c r="C10" s="15" t="s">
        <v>111</v>
      </c>
      <c r="D10" s="16" t="s">
        <v>112</v>
      </c>
      <c r="E10" s="16" t="s">
        <v>113</v>
      </c>
      <c r="F10" s="16" t="s">
        <v>114</v>
      </c>
      <c r="G10" s="16" t="s">
        <v>115</v>
      </c>
      <c r="H10" s="17" t="s">
        <v>97</v>
      </c>
      <c r="I10" s="18" t="n">
        <f aca="false">IFERROR(INDEX(Scorecard!$C$8:$C$15,MATCH(LEFT(A10,1),Scorecard!$A$8:$A$15,0))/COUNTIF($A$7:$A$46,LEFT(A10,1)&amp;"*"),"")</f>
        <v>4</v>
      </c>
    </row>
    <row r="11" customFormat="false" ht="57.75" hidden="false" customHeight="true" outlineLevel="0" collapsed="false">
      <c r="A11" s="15" t="s">
        <v>116</v>
      </c>
      <c r="B11" s="16" t="s">
        <v>91</v>
      </c>
      <c r="C11" s="15" t="s">
        <v>117</v>
      </c>
      <c r="D11" s="16" t="s">
        <v>118</v>
      </c>
      <c r="E11" s="16" t="s">
        <v>119</v>
      </c>
      <c r="F11" s="16" t="s">
        <v>120</v>
      </c>
      <c r="G11" s="16" t="s">
        <v>121</v>
      </c>
      <c r="H11" s="13" t="s">
        <v>122</v>
      </c>
      <c r="I11" s="18" t="n">
        <f aca="false">IFERROR(INDEX(Scorecard!$C$8:$C$15,MATCH(LEFT(A11,1),Scorecard!$A$8:$A$15,0))/COUNTIF($A$7:$A$46,LEFT(A11,1)&amp;"*"),"")</f>
        <v>4</v>
      </c>
    </row>
    <row r="12" customFormat="false" ht="57.75" hidden="false" customHeight="true" outlineLevel="0" collapsed="false">
      <c r="A12" s="12" t="s">
        <v>123</v>
      </c>
      <c r="B12" s="8" t="s">
        <v>124</v>
      </c>
      <c r="C12" s="12" t="s">
        <v>125</v>
      </c>
      <c r="D12" s="8" t="s">
        <v>126</v>
      </c>
      <c r="E12" s="8" t="s">
        <v>127</v>
      </c>
      <c r="F12" s="8" t="s">
        <v>128</v>
      </c>
      <c r="G12" s="8" t="s">
        <v>129</v>
      </c>
      <c r="H12" s="17" t="s">
        <v>97</v>
      </c>
      <c r="I12" s="19" t="n">
        <f aca="false">IFERROR(INDEX(Scorecard!$C$8:$C$15,MATCH(LEFT(A12,1),Scorecard!$A$8:$A$15,0))/COUNTIF($A$7:$A$46,LEFT(A12,1)&amp;"*"),"")</f>
        <v>3</v>
      </c>
    </row>
    <row r="13" customFormat="false" ht="57.75" hidden="false" customHeight="true" outlineLevel="0" collapsed="false">
      <c r="A13" s="12" t="s">
        <v>130</v>
      </c>
      <c r="B13" s="8" t="s">
        <v>124</v>
      </c>
      <c r="C13" s="12" t="s">
        <v>131</v>
      </c>
      <c r="D13" s="8" t="s">
        <v>132</v>
      </c>
      <c r="E13" s="8" t="s">
        <v>133</v>
      </c>
      <c r="F13" s="8" t="s">
        <v>134</v>
      </c>
      <c r="G13" s="8" t="s">
        <v>135</v>
      </c>
      <c r="H13" s="17" t="s">
        <v>97</v>
      </c>
      <c r="I13" s="19" t="n">
        <f aca="false">IFERROR(INDEX(Scorecard!$C$8:$C$15,MATCH(LEFT(A13,1),Scorecard!$A$8:$A$15,0))/COUNTIF($A$7:$A$46,LEFT(A13,1)&amp;"*"),"")</f>
        <v>3</v>
      </c>
    </row>
    <row r="14" customFormat="false" ht="57.75" hidden="false" customHeight="true" outlineLevel="0" collapsed="false">
      <c r="A14" s="12" t="s">
        <v>136</v>
      </c>
      <c r="B14" s="8" t="s">
        <v>124</v>
      </c>
      <c r="C14" s="12" t="s">
        <v>137</v>
      </c>
      <c r="D14" s="8" t="s">
        <v>138</v>
      </c>
      <c r="E14" s="8" t="s">
        <v>139</v>
      </c>
      <c r="F14" s="8" t="s">
        <v>140</v>
      </c>
      <c r="G14" s="8" t="s">
        <v>141</v>
      </c>
      <c r="H14" s="13" t="s">
        <v>122</v>
      </c>
      <c r="I14" s="19" t="n">
        <f aca="false">IFERROR(INDEX(Scorecard!$C$8:$C$15,MATCH(LEFT(A14,1),Scorecard!$A$8:$A$15,0))/COUNTIF($A$7:$A$46,LEFT(A14,1)&amp;"*"),"")</f>
        <v>3</v>
      </c>
    </row>
    <row r="15" customFormat="false" ht="57.75" hidden="false" customHeight="true" outlineLevel="0" collapsed="false">
      <c r="A15" s="12" t="s">
        <v>142</v>
      </c>
      <c r="B15" s="8" t="s">
        <v>124</v>
      </c>
      <c r="C15" s="12" t="s">
        <v>143</v>
      </c>
      <c r="D15" s="8" t="s">
        <v>144</v>
      </c>
      <c r="E15" s="8" t="s">
        <v>145</v>
      </c>
      <c r="F15" s="8" t="s">
        <v>146</v>
      </c>
      <c r="G15" s="8" t="s">
        <v>147</v>
      </c>
      <c r="H15" s="13" t="s">
        <v>122</v>
      </c>
      <c r="I15" s="19" t="n">
        <f aca="false">IFERROR(INDEX(Scorecard!$C$8:$C$15,MATCH(LEFT(A15,1),Scorecard!$A$8:$A$15,0))/COUNTIF($A$7:$A$46,LEFT(A15,1)&amp;"*"),"")</f>
        <v>3</v>
      </c>
    </row>
    <row r="16" customFormat="false" ht="57.75" hidden="false" customHeight="true" outlineLevel="0" collapsed="false">
      <c r="A16" s="12" t="s">
        <v>148</v>
      </c>
      <c r="B16" s="8" t="s">
        <v>124</v>
      </c>
      <c r="C16" s="12" t="s">
        <v>149</v>
      </c>
      <c r="D16" s="8" t="s">
        <v>150</v>
      </c>
      <c r="E16" s="8" t="s">
        <v>151</v>
      </c>
      <c r="F16" s="8" t="s">
        <v>152</v>
      </c>
      <c r="G16" s="8" t="s">
        <v>153</v>
      </c>
      <c r="H16" s="13" t="s">
        <v>122</v>
      </c>
      <c r="I16" s="19" t="n">
        <f aca="false">IFERROR(INDEX(Scorecard!$C$8:$C$15,MATCH(LEFT(A16,1),Scorecard!$A$8:$A$15,0))/COUNTIF($A$7:$A$46,LEFT(A16,1)&amp;"*"),"")</f>
        <v>3</v>
      </c>
    </row>
    <row r="17" customFormat="false" ht="57.75" hidden="false" customHeight="true" outlineLevel="0" collapsed="false">
      <c r="A17" s="15" t="s">
        <v>154</v>
      </c>
      <c r="B17" s="16" t="s">
        <v>155</v>
      </c>
      <c r="C17" s="15" t="s">
        <v>156</v>
      </c>
      <c r="D17" s="16" t="s">
        <v>157</v>
      </c>
      <c r="E17" s="16" t="s">
        <v>158</v>
      </c>
      <c r="F17" s="16" t="s">
        <v>159</v>
      </c>
      <c r="G17" s="16" t="s">
        <v>160</v>
      </c>
      <c r="H17" s="13" t="s">
        <v>122</v>
      </c>
      <c r="I17" s="18" t="n">
        <f aca="false">IFERROR(INDEX(Scorecard!$C$8:$C$15,MATCH(LEFT(A17,1),Scorecard!$A$8:$A$15,0))/COUNTIF($A$7:$A$46,LEFT(A17,1)&amp;"*"),"")</f>
        <v>3</v>
      </c>
    </row>
    <row r="18" customFormat="false" ht="57.75" hidden="false" customHeight="true" outlineLevel="0" collapsed="false">
      <c r="A18" s="15" t="s">
        <v>161</v>
      </c>
      <c r="B18" s="16" t="s">
        <v>155</v>
      </c>
      <c r="C18" s="15" t="s">
        <v>162</v>
      </c>
      <c r="D18" s="16" t="s">
        <v>163</v>
      </c>
      <c r="E18" s="16" t="s">
        <v>164</v>
      </c>
      <c r="F18" s="16" t="s">
        <v>165</v>
      </c>
      <c r="G18" s="16" t="s">
        <v>166</v>
      </c>
      <c r="H18" s="17" t="s">
        <v>97</v>
      </c>
      <c r="I18" s="18" t="n">
        <f aca="false">IFERROR(INDEX(Scorecard!$C$8:$C$15,MATCH(LEFT(A18,1),Scorecard!$A$8:$A$15,0))/COUNTIF($A$7:$A$46,LEFT(A18,1)&amp;"*"),"")</f>
        <v>3</v>
      </c>
    </row>
    <row r="19" customFormat="false" ht="57.75" hidden="false" customHeight="true" outlineLevel="0" collapsed="false">
      <c r="A19" s="15" t="s">
        <v>167</v>
      </c>
      <c r="B19" s="16" t="s">
        <v>155</v>
      </c>
      <c r="C19" s="15" t="s">
        <v>168</v>
      </c>
      <c r="D19" s="16" t="s">
        <v>169</v>
      </c>
      <c r="E19" s="16" t="s">
        <v>170</v>
      </c>
      <c r="F19" s="16" t="s">
        <v>171</v>
      </c>
      <c r="G19" s="16" t="s">
        <v>172</v>
      </c>
      <c r="H19" s="17" t="s">
        <v>97</v>
      </c>
      <c r="I19" s="18" t="n">
        <f aca="false">IFERROR(INDEX(Scorecard!$C$8:$C$15,MATCH(LEFT(A19,1),Scorecard!$A$8:$A$15,0))/COUNTIF($A$7:$A$46,LEFT(A19,1)&amp;"*"),"")</f>
        <v>3</v>
      </c>
    </row>
    <row r="20" customFormat="false" ht="57.75" hidden="false" customHeight="true" outlineLevel="0" collapsed="false">
      <c r="A20" s="15" t="s">
        <v>173</v>
      </c>
      <c r="B20" s="16" t="s">
        <v>155</v>
      </c>
      <c r="C20" s="15" t="s">
        <v>174</v>
      </c>
      <c r="D20" s="16" t="s">
        <v>175</v>
      </c>
      <c r="E20" s="16" t="s">
        <v>176</v>
      </c>
      <c r="F20" s="16" t="s">
        <v>177</v>
      </c>
      <c r="G20" s="16" t="s">
        <v>178</v>
      </c>
      <c r="H20" s="13" t="s">
        <v>122</v>
      </c>
      <c r="I20" s="18" t="n">
        <f aca="false">IFERROR(INDEX(Scorecard!$C$8:$C$15,MATCH(LEFT(A20,1),Scorecard!$A$8:$A$15,0))/COUNTIF($A$7:$A$46,LEFT(A20,1)&amp;"*"),"")</f>
        <v>3</v>
      </c>
    </row>
    <row r="21" customFormat="false" ht="57.75" hidden="false" customHeight="true" outlineLevel="0" collapsed="false">
      <c r="A21" s="15" t="s">
        <v>179</v>
      </c>
      <c r="B21" s="16" t="s">
        <v>155</v>
      </c>
      <c r="C21" s="15" t="s">
        <v>180</v>
      </c>
      <c r="D21" s="16" t="s">
        <v>181</v>
      </c>
      <c r="E21" s="16" t="s">
        <v>182</v>
      </c>
      <c r="F21" s="16" t="s">
        <v>183</v>
      </c>
      <c r="G21" s="16" t="s">
        <v>184</v>
      </c>
      <c r="H21" s="13" t="s">
        <v>122</v>
      </c>
      <c r="I21" s="18" t="n">
        <f aca="false">IFERROR(INDEX(Scorecard!$C$8:$C$15,MATCH(LEFT(A21,1),Scorecard!$A$8:$A$15,0))/COUNTIF($A$7:$A$46,LEFT(A21,1)&amp;"*"),"")</f>
        <v>3</v>
      </c>
    </row>
    <row r="22" customFormat="false" ht="57.75" hidden="false" customHeight="true" outlineLevel="0" collapsed="false">
      <c r="A22" s="12" t="s">
        <v>185</v>
      </c>
      <c r="B22" s="8" t="s">
        <v>186</v>
      </c>
      <c r="C22" s="12" t="s">
        <v>187</v>
      </c>
      <c r="D22" s="8" t="s">
        <v>188</v>
      </c>
      <c r="E22" s="8" t="s">
        <v>189</v>
      </c>
      <c r="F22" s="8" t="s">
        <v>190</v>
      </c>
      <c r="G22" s="8" t="s">
        <v>191</v>
      </c>
      <c r="H22" s="17" t="s">
        <v>97</v>
      </c>
      <c r="I22" s="19" t="n">
        <f aca="false">IFERROR(INDEX(Scorecard!$C$8:$C$15,MATCH(LEFT(A22,1),Scorecard!$A$8:$A$15,0))/COUNTIF($A$7:$A$46,LEFT(A22,1)&amp;"*"),"")</f>
        <v>3</v>
      </c>
    </row>
    <row r="23" customFormat="false" ht="57.75" hidden="false" customHeight="true" outlineLevel="0" collapsed="false">
      <c r="A23" s="12" t="s">
        <v>192</v>
      </c>
      <c r="B23" s="8" t="s">
        <v>186</v>
      </c>
      <c r="C23" s="12" t="s">
        <v>193</v>
      </c>
      <c r="D23" s="8" t="s">
        <v>194</v>
      </c>
      <c r="E23" s="8" t="s">
        <v>195</v>
      </c>
      <c r="F23" s="8" t="s">
        <v>196</v>
      </c>
      <c r="G23" s="8" t="s">
        <v>197</v>
      </c>
      <c r="H23" s="17" t="s">
        <v>97</v>
      </c>
      <c r="I23" s="19" t="n">
        <f aca="false">IFERROR(INDEX(Scorecard!$C$8:$C$15,MATCH(LEFT(A23,1),Scorecard!$A$8:$A$15,0))/COUNTIF($A$7:$A$46,LEFT(A23,1)&amp;"*"),"")</f>
        <v>3</v>
      </c>
    </row>
    <row r="24" customFormat="false" ht="57.75" hidden="false" customHeight="true" outlineLevel="0" collapsed="false">
      <c r="A24" s="12" t="s">
        <v>198</v>
      </c>
      <c r="B24" s="8" t="s">
        <v>186</v>
      </c>
      <c r="C24" s="12" t="s">
        <v>199</v>
      </c>
      <c r="D24" s="8" t="s">
        <v>200</v>
      </c>
      <c r="E24" s="8" t="s">
        <v>201</v>
      </c>
      <c r="F24" s="8" t="s">
        <v>202</v>
      </c>
      <c r="G24" s="8" t="s">
        <v>203</v>
      </c>
      <c r="H24" s="13" t="s">
        <v>122</v>
      </c>
      <c r="I24" s="19" t="n">
        <f aca="false">IFERROR(INDEX(Scorecard!$C$8:$C$15,MATCH(LEFT(A24,1),Scorecard!$A$8:$A$15,0))/COUNTIF($A$7:$A$46,LEFT(A24,1)&amp;"*"),"")</f>
        <v>3</v>
      </c>
    </row>
    <row r="25" customFormat="false" ht="57.75" hidden="false" customHeight="true" outlineLevel="0" collapsed="false">
      <c r="A25" s="12" t="s">
        <v>204</v>
      </c>
      <c r="B25" s="8" t="s">
        <v>186</v>
      </c>
      <c r="C25" s="12" t="s">
        <v>205</v>
      </c>
      <c r="D25" s="8" t="s">
        <v>206</v>
      </c>
      <c r="E25" s="8" t="s">
        <v>207</v>
      </c>
      <c r="F25" s="8" t="s">
        <v>208</v>
      </c>
      <c r="G25" s="8" t="s">
        <v>209</v>
      </c>
      <c r="H25" s="13" t="s">
        <v>122</v>
      </c>
      <c r="I25" s="19" t="n">
        <f aca="false">IFERROR(INDEX(Scorecard!$C$8:$C$15,MATCH(LEFT(A25,1),Scorecard!$A$8:$A$15,0))/COUNTIF($A$7:$A$46,LEFT(A25,1)&amp;"*"),"")</f>
        <v>3</v>
      </c>
    </row>
    <row r="26" customFormat="false" ht="57.75" hidden="false" customHeight="true" outlineLevel="0" collapsed="false">
      <c r="A26" s="12" t="s">
        <v>210</v>
      </c>
      <c r="B26" s="8" t="s">
        <v>186</v>
      </c>
      <c r="C26" s="12" t="s">
        <v>211</v>
      </c>
      <c r="D26" s="8" t="s">
        <v>212</v>
      </c>
      <c r="E26" s="8" t="s">
        <v>213</v>
      </c>
      <c r="F26" s="8" t="s">
        <v>214</v>
      </c>
      <c r="G26" s="8" t="s">
        <v>215</v>
      </c>
      <c r="H26" s="13" t="s">
        <v>122</v>
      </c>
      <c r="I26" s="19" t="n">
        <f aca="false">IFERROR(INDEX(Scorecard!$C$8:$C$15,MATCH(LEFT(A26,1),Scorecard!$A$8:$A$15,0))/COUNTIF($A$7:$A$46,LEFT(A26,1)&amp;"*"),"")</f>
        <v>3</v>
      </c>
    </row>
    <row r="27" customFormat="false" ht="57.75" hidden="false" customHeight="true" outlineLevel="0" collapsed="false">
      <c r="A27" s="15" t="s">
        <v>216</v>
      </c>
      <c r="B27" s="16" t="s">
        <v>217</v>
      </c>
      <c r="C27" s="15" t="s">
        <v>218</v>
      </c>
      <c r="D27" s="16" t="s">
        <v>219</v>
      </c>
      <c r="E27" s="16" t="s">
        <v>220</v>
      </c>
      <c r="F27" s="16" t="s">
        <v>221</v>
      </c>
      <c r="G27" s="16" t="s">
        <v>222</v>
      </c>
      <c r="H27" s="17" t="s">
        <v>97</v>
      </c>
      <c r="I27" s="18" t="n">
        <f aca="false">IFERROR(INDEX(Scorecard!$C$8:$C$15,MATCH(LEFT(A27,1),Scorecard!$A$8:$A$15,0))/COUNTIF($A$7:$A$46,LEFT(A27,1)&amp;"*"),"")</f>
        <v>2</v>
      </c>
    </row>
    <row r="28" customFormat="false" ht="57.75" hidden="false" customHeight="true" outlineLevel="0" collapsed="false">
      <c r="A28" s="15" t="s">
        <v>223</v>
      </c>
      <c r="B28" s="16" t="s">
        <v>217</v>
      </c>
      <c r="C28" s="15" t="s">
        <v>224</v>
      </c>
      <c r="D28" s="16" t="s">
        <v>225</v>
      </c>
      <c r="E28" s="16" t="s">
        <v>226</v>
      </c>
      <c r="F28" s="16" t="s">
        <v>227</v>
      </c>
      <c r="G28" s="16" t="s">
        <v>228</v>
      </c>
      <c r="H28" s="13" t="s">
        <v>122</v>
      </c>
      <c r="I28" s="18" t="n">
        <f aca="false">IFERROR(INDEX(Scorecard!$C$8:$C$15,MATCH(LEFT(A28,1),Scorecard!$A$8:$A$15,0))/COUNTIF($A$7:$A$46,LEFT(A28,1)&amp;"*"),"")</f>
        <v>2</v>
      </c>
    </row>
    <row r="29" customFormat="false" ht="57.75" hidden="false" customHeight="true" outlineLevel="0" collapsed="false">
      <c r="A29" s="15" t="s">
        <v>229</v>
      </c>
      <c r="B29" s="16" t="s">
        <v>217</v>
      </c>
      <c r="C29" s="15" t="s">
        <v>230</v>
      </c>
      <c r="D29" s="16" t="s">
        <v>231</v>
      </c>
      <c r="E29" s="16" t="s">
        <v>232</v>
      </c>
      <c r="F29" s="16" t="s">
        <v>233</v>
      </c>
      <c r="G29" s="16" t="s">
        <v>234</v>
      </c>
      <c r="H29" s="17" t="s">
        <v>97</v>
      </c>
      <c r="I29" s="18" t="n">
        <f aca="false">IFERROR(INDEX(Scorecard!$C$8:$C$15,MATCH(LEFT(A29,1),Scorecard!$A$8:$A$15,0))/COUNTIF($A$7:$A$46,LEFT(A29,1)&amp;"*"),"")</f>
        <v>2</v>
      </c>
    </row>
    <row r="30" customFormat="false" ht="57.75" hidden="false" customHeight="true" outlineLevel="0" collapsed="false">
      <c r="A30" s="15" t="s">
        <v>235</v>
      </c>
      <c r="B30" s="16" t="s">
        <v>217</v>
      </c>
      <c r="C30" s="15" t="s">
        <v>236</v>
      </c>
      <c r="D30" s="16" t="s">
        <v>237</v>
      </c>
      <c r="E30" s="16" t="s">
        <v>238</v>
      </c>
      <c r="F30" s="16" t="s">
        <v>239</v>
      </c>
      <c r="G30" s="16" t="s">
        <v>240</v>
      </c>
      <c r="H30" s="13" t="s">
        <v>122</v>
      </c>
      <c r="I30" s="18" t="n">
        <f aca="false">IFERROR(INDEX(Scorecard!$C$8:$C$15,MATCH(LEFT(A30,1),Scorecard!$A$8:$A$15,0))/COUNTIF($A$7:$A$46,LEFT(A30,1)&amp;"*"),"")</f>
        <v>2</v>
      </c>
    </row>
    <row r="31" customFormat="false" ht="57.75" hidden="false" customHeight="true" outlineLevel="0" collapsed="false">
      <c r="A31" s="15" t="s">
        <v>241</v>
      </c>
      <c r="B31" s="16" t="s">
        <v>217</v>
      </c>
      <c r="C31" s="15" t="s">
        <v>242</v>
      </c>
      <c r="D31" s="16" t="s">
        <v>243</v>
      </c>
      <c r="E31" s="16" t="s">
        <v>244</v>
      </c>
      <c r="F31" s="16" t="s">
        <v>245</v>
      </c>
      <c r="G31" s="16" t="s">
        <v>246</v>
      </c>
      <c r="H31" s="13" t="s">
        <v>247</v>
      </c>
      <c r="I31" s="18" t="n">
        <f aca="false">IFERROR(INDEX(Scorecard!$C$8:$C$15,MATCH(LEFT(A31,1),Scorecard!$A$8:$A$15,0))/COUNTIF($A$7:$A$46,LEFT(A31,1)&amp;"*"),"")</f>
        <v>2</v>
      </c>
    </row>
    <row r="32" customFormat="false" ht="57.75" hidden="false" customHeight="true" outlineLevel="0" collapsed="false">
      <c r="A32" s="12" t="s">
        <v>248</v>
      </c>
      <c r="B32" s="8" t="s">
        <v>249</v>
      </c>
      <c r="C32" s="12" t="s">
        <v>250</v>
      </c>
      <c r="D32" s="8" t="s">
        <v>251</v>
      </c>
      <c r="E32" s="8" t="s">
        <v>252</v>
      </c>
      <c r="F32" s="8" t="s">
        <v>253</v>
      </c>
      <c r="G32" s="8" t="s">
        <v>254</v>
      </c>
      <c r="H32" s="13" t="s">
        <v>122</v>
      </c>
      <c r="I32" s="19" t="n">
        <f aca="false">IFERROR(INDEX(Scorecard!$C$8:$C$15,MATCH(LEFT(A32,1),Scorecard!$A$8:$A$15,0))/COUNTIF($A$7:$A$46,LEFT(A32,1)&amp;"*"),"")</f>
        <v>2</v>
      </c>
    </row>
    <row r="33" customFormat="false" ht="57.75" hidden="false" customHeight="true" outlineLevel="0" collapsed="false">
      <c r="A33" s="12" t="s">
        <v>255</v>
      </c>
      <c r="B33" s="8" t="s">
        <v>249</v>
      </c>
      <c r="C33" s="12" t="s">
        <v>256</v>
      </c>
      <c r="D33" s="8" t="s">
        <v>257</v>
      </c>
      <c r="E33" s="8" t="s">
        <v>258</v>
      </c>
      <c r="F33" s="8" t="s">
        <v>259</v>
      </c>
      <c r="G33" s="8" t="s">
        <v>260</v>
      </c>
      <c r="H33" s="13" t="s">
        <v>122</v>
      </c>
      <c r="I33" s="19" t="n">
        <f aca="false">IFERROR(INDEX(Scorecard!$C$8:$C$15,MATCH(LEFT(A33,1),Scorecard!$A$8:$A$15,0))/COUNTIF($A$7:$A$46,LEFT(A33,1)&amp;"*"),"")</f>
        <v>2</v>
      </c>
    </row>
    <row r="34" customFormat="false" ht="57.75" hidden="false" customHeight="true" outlineLevel="0" collapsed="false">
      <c r="A34" s="12" t="s">
        <v>261</v>
      </c>
      <c r="B34" s="8" t="s">
        <v>249</v>
      </c>
      <c r="C34" s="12" t="s">
        <v>262</v>
      </c>
      <c r="D34" s="8" t="s">
        <v>263</v>
      </c>
      <c r="E34" s="8" t="s">
        <v>264</v>
      </c>
      <c r="F34" s="8" t="s">
        <v>265</v>
      </c>
      <c r="G34" s="8" t="s">
        <v>266</v>
      </c>
      <c r="H34" s="13" t="s">
        <v>122</v>
      </c>
      <c r="I34" s="19" t="n">
        <f aca="false">IFERROR(INDEX(Scorecard!$C$8:$C$15,MATCH(LEFT(A34,1),Scorecard!$A$8:$A$15,0))/COUNTIF($A$7:$A$46,LEFT(A34,1)&amp;"*"),"")</f>
        <v>2</v>
      </c>
    </row>
    <row r="35" customFormat="false" ht="57.75" hidden="false" customHeight="true" outlineLevel="0" collapsed="false">
      <c r="A35" s="12" t="s">
        <v>267</v>
      </c>
      <c r="B35" s="8" t="s">
        <v>249</v>
      </c>
      <c r="C35" s="12" t="s">
        <v>268</v>
      </c>
      <c r="D35" s="8" t="s">
        <v>269</v>
      </c>
      <c r="E35" s="8" t="s">
        <v>270</v>
      </c>
      <c r="F35" s="8" t="s">
        <v>271</v>
      </c>
      <c r="G35" s="8" t="s">
        <v>272</v>
      </c>
      <c r="H35" s="13" t="s">
        <v>247</v>
      </c>
      <c r="I35" s="19" t="n">
        <f aca="false">IFERROR(INDEX(Scorecard!$C$8:$C$15,MATCH(LEFT(A35,1),Scorecard!$A$8:$A$15,0))/COUNTIF($A$7:$A$46,LEFT(A35,1)&amp;"*"),"")</f>
        <v>2</v>
      </c>
    </row>
    <row r="36" customFormat="false" ht="57.75" hidden="false" customHeight="true" outlineLevel="0" collapsed="false">
      <c r="A36" s="12" t="s">
        <v>273</v>
      </c>
      <c r="B36" s="8" t="s">
        <v>249</v>
      </c>
      <c r="C36" s="12" t="s">
        <v>274</v>
      </c>
      <c r="D36" s="8" t="s">
        <v>275</v>
      </c>
      <c r="E36" s="8" t="s">
        <v>276</v>
      </c>
      <c r="F36" s="8" t="s">
        <v>277</v>
      </c>
      <c r="G36" s="8" t="s">
        <v>278</v>
      </c>
      <c r="H36" s="13" t="s">
        <v>247</v>
      </c>
      <c r="I36" s="19" t="n">
        <f aca="false">IFERROR(INDEX(Scorecard!$C$8:$C$15,MATCH(LEFT(A36,1),Scorecard!$A$8:$A$15,0))/COUNTIF($A$7:$A$46,LEFT(A36,1)&amp;"*"),"")</f>
        <v>2</v>
      </c>
    </row>
    <row r="37" customFormat="false" ht="57.75" hidden="false" customHeight="true" outlineLevel="0" collapsed="false">
      <c r="A37" s="15" t="s">
        <v>279</v>
      </c>
      <c r="B37" s="16" t="s">
        <v>280</v>
      </c>
      <c r="C37" s="15" t="s">
        <v>281</v>
      </c>
      <c r="D37" s="16" t="s">
        <v>282</v>
      </c>
      <c r="E37" s="16" t="s">
        <v>283</v>
      </c>
      <c r="F37" s="16" t="s">
        <v>284</v>
      </c>
      <c r="G37" s="16" t="s">
        <v>285</v>
      </c>
      <c r="H37" s="17" t="s">
        <v>97</v>
      </c>
      <c r="I37" s="18" t="n">
        <f aca="false">IFERROR(INDEX(Scorecard!$C$8:$C$15,MATCH(LEFT(A37,1),Scorecard!$A$8:$A$15,0))/COUNTIF($A$7:$A$46,LEFT(A37,1)&amp;"*"),"")</f>
        <v>2</v>
      </c>
    </row>
    <row r="38" customFormat="false" ht="57.75" hidden="false" customHeight="true" outlineLevel="0" collapsed="false">
      <c r="A38" s="15" t="s">
        <v>286</v>
      </c>
      <c r="B38" s="16" t="s">
        <v>280</v>
      </c>
      <c r="C38" s="15" t="s">
        <v>287</v>
      </c>
      <c r="D38" s="16" t="s">
        <v>288</v>
      </c>
      <c r="E38" s="16" t="s">
        <v>289</v>
      </c>
      <c r="F38" s="16" t="s">
        <v>290</v>
      </c>
      <c r="G38" s="16" t="s">
        <v>291</v>
      </c>
      <c r="H38" s="13" t="s">
        <v>122</v>
      </c>
      <c r="I38" s="18" t="n">
        <f aca="false">IFERROR(INDEX(Scorecard!$C$8:$C$15,MATCH(LEFT(A38,1),Scorecard!$A$8:$A$15,0))/COUNTIF($A$7:$A$46,LEFT(A38,1)&amp;"*"),"")</f>
        <v>2</v>
      </c>
    </row>
    <row r="39" customFormat="false" ht="57.75" hidden="false" customHeight="true" outlineLevel="0" collapsed="false">
      <c r="A39" s="15" t="s">
        <v>292</v>
      </c>
      <c r="B39" s="16" t="s">
        <v>280</v>
      </c>
      <c r="C39" s="15" t="s">
        <v>293</v>
      </c>
      <c r="D39" s="16" t="s">
        <v>294</v>
      </c>
      <c r="E39" s="16" t="s">
        <v>295</v>
      </c>
      <c r="F39" s="16" t="s">
        <v>296</v>
      </c>
      <c r="G39" s="16" t="s">
        <v>297</v>
      </c>
      <c r="H39" s="13" t="s">
        <v>122</v>
      </c>
      <c r="I39" s="18" t="n">
        <f aca="false">IFERROR(INDEX(Scorecard!$C$8:$C$15,MATCH(LEFT(A39,1),Scorecard!$A$8:$A$15,0))/COUNTIF($A$7:$A$46,LEFT(A39,1)&amp;"*"),"")</f>
        <v>2</v>
      </c>
    </row>
    <row r="40" customFormat="false" ht="57.75" hidden="false" customHeight="true" outlineLevel="0" collapsed="false">
      <c r="A40" s="15" t="s">
        <v>298</v>
      </c>
      <c r="B40" s="16" t="s">
        <v>280</v>
      </c>
      <c r="C40" s="15" t="s">
        <v>299</v>
      </c>
      <c r="D40" s="16" t="s">
        <v>300</v>
      </c>
      <c r="E40" s="16" t="s">
        <v>301</v>
      </c>
      <c r="F40" s="16" t="s">
        <v>302</v>
      </c>
      <c r="G40" s="16" t="s">
        <v>303</v>
      </c>
      <c r="H40" s="13" t="s">
        <v>122</v>
      </c>
      <c r="I40" s="18" t="n">
        <f aca="false">IFERROR(INDEX(Scorecard!$C$8:$C$15,MATCH(LEFT(A40,1),Scorecard!$A$8:$A$15,0))/COUNTIF($A$7:$A$46,LEFT(A40,1)&amp;"*"),"")</f>
        <v>2</v>
      </c>
    </row>
    <row r="41" customFormat="false" ht="57.75" hidden="false" customHeight="true" outlineLevel="0" collapsed="false">
      <c r="A41" s="15" t="s">
        <v>304</v>
      </c>
      <c r="B41" s="16" t="s">
        <v>280</v>
      </c>
      <c r="C41" s="15" t="s">
        <v>305</v>
      </c>
      <c r="D41" s="16" t="s">
        <v>306</v>
      </c>
      <c r="E41" s="16" t="s">
        <v>307</v>
      </c>
      <c r="F41" s="16" t="s">
        <v>308</v>
      </c>
      <c r="G41" s="16" t="s">
        <v>309</v>
      </c>
      <c r="H41" s="13" t="s">
        <v>122</v>
      </c>
      <c r="I41" s="18" t="n">
        <f aca="false">IFERROR(INDEX(Scorecard!$C$8:$C$15,MATCH(LEFT(A41,1),Scorecard!$A$8:$A$15,0))/COUNTIF($A$7:$A$46,LEFT(A41,1)&amp;"*"),"")</f>
        <v>2</v>
      </c>
    </row>
    <row r="42" customFormat="false" ht="57.75" hidden="false" customHeight="true" outlineLevel="0" collapsed="false">
      <c r="A42" s="12" t="s">
        <v>310</v>
      </c>
      <c r="B42" s="8" t="s">
        <v>311</v>
      </c>
      <c r="C42" s="12" t="s">
        <v>312</v>
      </c>
      <c r="D42" s="8" t="s">
        <v>313</v>
      </c>
      <c r="E42" s="8" t="s">
        <v>314</v>
      </c>
      <c r="F42" s="8" t="s">
        <v>315</v>
      </c>
      <c r="G42" s="8" t="s">
        <v>316</v>
      </c>
      <c r="H42" s="13" t="s">
        <v>122</v>
      </c>
      <c r="I42" s="19" t="n">
        <f aca="false">IFERROR(INDEX(Scorecard!$C$8:$C$15,MATCH(LEFT(A42,1),Scorecard!$A$8:$A$15,0))/COUNTIF($A$7:$A$46,LEFT(A42,1)&amp;"*"),"")</f>
        <v>1</v>
      </c>
    </row>
    <row r="43" customFormat="false" ht="57.75" hidden="false" customHeight="true" outlineLevel="0" collapsed="false">
      <c r="A43" s="12" t="s">
        <v>317</v>
      </c>
      <c r="B43" s="8" t="s">
        <v>311</v>
      </c>
      <c r="C43" s="12" t="s">
        <v>318</v>
      </c>
      <c r="D43" s="8" t="s">
        <v>319</v>
      </c>
      <c r="E43" s="8" t="s">
        <v>320</v>
      </c>
      <c r="F43" s="8" t="s">
        <v>321</v>
      </c>
      <c r="G43" s="8" t="s">
        <v>322</v>
      </c>
      <c r="H43" s="13" t="s">
        <v>122</v>
      </c>
      <c r="I43" s="19" t="n">
        <f aca="false">IFERROR(INDEX(Scorecard!$C$8:$C$15,MATCH(LEFT(A43,1),Scorecard!$A$8:$A$15,0))/COUNTIF($A$7:$A$46,LEFT(A43,1)&amp;"*"),"")</f>
        <v>1</v>
      </c>
    </row>
    <row r="44" customFormat="false" ht="57.75" hidden="false" customHeight="true" outlineLevel="0" collapsed="false">
      <c r="A44" s="12" t="s">
        <v>323</v>
      </c>
      <c r="B44" s="8" t="s">
        <v>311</v>
      </c>
      <c r="C44" s="12" t="s">
        <v>324</v>
      </c>
      <c r="D44" s="8" t="s">
        <v>325</v>
      </c>
      <c r="E44" s="8" t="s">
        <v>326</v>
      </c>
      <c r="F44" s="8" t="s">
        <v>327</v>
      </c>
      <c r="G44" s="8" t="s">
        <v>328</v>
      </c>
      <c r="H44" s="13" t="s">
        <v>247</v>
      </c>
      <c r="I44" s="19" t="n">
        <f aca="false">IFERROR(INDEX(Scorecard!$C$8:$C$15,MATCH(LEFT(A44,1),Scorecard!$A$8:$A$15,0))/COUNTIF($A$7:$A$46,LEFT(A44,1)&amp;"*"),"")</f>
        <v>1</v>
      </c>
    </row>
    <row r="45" customFormat="false" ht="57.75" hidden="false" customHeight="true" outlineLevel="0" collapsed="false">
      <c r="A45" s="12" t="s">
        <v>329</v>
      </c>
      <c r="B45" s="8" t="s">
        <v>311</v>
      </c>
      <c r="C45" s="12" t="s">
        <v>330</v>
      </c>
      <c r="D45" s="8" t="s">
        <v>331</v>
      </c>
      <c r="E45" s="8" t="s">
        <v>332</v>
      </c>
      <c r="F45" s="8" t="s">
        <v>333</v>
      </c>
      <c r="G45" s="8" t="s">
        <v>334</v>
      </c>
      <c r="H45" s="17" t="s">
        <v>97</v>
      </c>
      <c r="I45" s="19" t="n">
        <f aca="false">IFERROR(INDEX(Scorecard!$C$8:$C$15,MATCH(LEFT(A45,1),Scorecard!$A$8:$A$15,0))/COUNTIF($A$7:$A$46,LEFT(A45,1)&amp;"*"),"")</f>
        <v>1</v>
      </c>
    </row>
    <row r="46" customFormat="false" ht="57.75" hidden="false" customHeight="true" outlineLevel="0" collapsed="false">
      <c r="A46" s="12" t="s">
        <v>335</v>
      </c>
      <c r="B46" s="8" t="s">
        <v>311</v>
      </c>
      <c r="C46" s="12" t="s">
        <v>336</v>
      </c>
      <c r="D46" s="8" t="s">
        <v>337</v>
      </c>
      <c r="E46" s="8" t="s">
        <v>338</v>
      </c>
      <c r="F46" s="8" t="s">
        <v>339</v>
      </c>
      <c r="G46" s="8" t="s">
        <v>340</v>
      </c>
      <c r="H46" s="13" t="s">
        <v>122</v>
      </c>
      <c r="I46" s="19" t="n">
        <f aca="false">IFERROR(INDEX(Scorecard!$C$8:$C$15,MATCH(LEFT(A46,1),Scorecard!$A$8:$A$15,0))/COUNTIF($A$7:$A$46,LEFT(A46,1)&amp;"*"),"")</f>
        <v>1</v>
      </c>
    </row>
    <row r="48" customFormat="false" ht="15" hidden="false" customHeight="false" outlineLevel="0" collapsed="false">
      <c r="A48" s="11" t="s">
        <v>43</v>
      </c>
      <c r="B48" s="11"/>
      <c r="C48" s="11"/>
      <c r="D48" s="11"/>
      <c r="E48" s="11"/>
      <c r="F48" s="11"/>
      <c r="G48" s="11"/>
      <c r="H48" s="11"/>
      <c r="I48" s="11"/>
    </row>
  </sheetData>
  <autoFilter ref="A6:I46"/>
  <mergeCells count="2">
    <mergeCell ref="A4:I4"/>
    <mergeCell ref="A48:I48"/>
  </mergeCells>
  <conditionalFormatting sqref="H7:H46">
    <cfRule type="cellIs" priority="2" operator="equal" aboveAverage="0" equalAverage="0" bottom="0" percent="0" rank="0" text="" dxfId="6">
      <formula>"Must"</formula>
    </cfRule>
  </conditionalFormatting>
  <dataValidations count="1">
    <dataValidation allowBlank="true" errorStyle="stop" operator="between" showDropDown="false" showErrorMessage="false" showInputMessage="false" sqref="H7:H46" type="list">
      <formula1>"Must,Should,Nice"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4"/>
    <col collapsed="false" customWidth="true" hidden="false" outlineLevel="0" max="3" min="3" style="0" width="40"/>
    <col collapsed="false" customWidth="true" hidden="false" outlineLevel="0" max="4" min="4" style="0" width="44"/>
    <col collapsed="false" customWidth="true" hidden="false" outlineLevel="0" max="7" min="5" style="0" width="14"/>
    <col collapsed="false" customWidth="true" hidden="false" outlineLevel="0" max="8" min="8" style="0" width="30"/>
  </cols>
  <sheetData>
    <row r="1" customFormat="false" ht="33.75" hidden="false" customHeight="true" outlineLevel="0" collapsed="false">
      <c r="A1" s="1"/>
      <c r="B1" s="1"/>
      <c r="C1" s="1"/>
      <c r="D1" s="1"/>
      <c r="E1" s="1"/>
      <c r="F1" s="1"/>
      <c r="G1" s="1"/>
      <c r="H1" s="1"/>
    </row>
    <row r="2" customFormat="false" ht="30" hidden="false" customHeight="true" outlineLevel="0" collapsed="false">
      <c r="A2" s="2" t="s">
        <v>341</v>
      </c>
      <c r="B2" s="1"/>
      <c r="C2" s="1"/>
      <c r="D2" s="1"/>
      <c r="E2" s="1"/>
      <c r="F2" s="1"/>
      <c r="G2" s="1"/>
      <c r="H2" s="1"/>
    </row>
    <row r="3" customFormat="false" ht="4.5" hidden="false" customHeight="true" outlineLevel="0" collapsed="false">
      <c r="A3" s="3"/>
      <c r="B3" s="3"/>
      <c r="C3" s="3"/>
      <c r="D3" s="3"/>
      <c r="E3" s="3"/>
      <c r="F3" s="3"/>
      <c r="G3" s="3"/>
      <c r="H3" s="3"/>
    </row>
    <row r="4" customFormat="false" ht="30" hidden="false" customHeight="true" outlineLevel="0" collapsed="false">
      <c r="A4" s="4" t="s">
        <v>342</v>
      </c>
      <c r="B4" s="4"/>
      <c r="C4" s="4"/>
      <c r="D4" s="4"/>
      <c r="E4" s="4"/>
      <c r="F4" s="4"/>
      <c r="G4" s="4"/>
      <c r="H4" s="4"/>
    </row>
    <row r="6" customFormat="false" ht="19.5" hidden="false" customHeight="true" outlineLevel="0" collapsed="false">
      <c r="A6" s="20" t="s">
        <v>343</v>
      </c>
      <c r="B6" s="20"/>
      <c r="C6" s="20"/>
      <c r="D6" s="20"/>
      <c r="E6" s="20"/>
      <c r="F6" s="20"/>
      <c r="G6" s="20"/>
      <c r="H6" s="20"/>
    </row>
    <row r="7" customFormat="false" ht="15" hidden="false" customHeight="false" outlineLevel="0" collapsed="false">
      <c r="A7" s="21" t="s">
        <v>9</v>
      </c>
      <c r="B7" s="21" t="s">
        <v>344</v>
      </c>
      <c r="C7" s="21" t="s">
        <v>345</v>
      </c>
      <c r="D7" s="21" t="s">
        <v>346</v>
      </c>
      <c r="E7" s="21" t="s">
        <v>347</v>
      </c>
      <c r="F7" s="21"/>
      <c r="G7" s="21"/>
      <c r="H7" s="21"/>
    </row>
    <row r="8" customFormat="false" ht="21.75" hidden="false" customHeight="true" outlineLevel="0" collapsed="false">
      <c r="A8" s="22" t="s">
        <v>348</v>
      </c>
      <c r="B8" s="13"/>
      <c r="C8" s="13"/>
      <c r="D8" s="13"/>
      <c r="E8" s="13"/>
      <c r="F8" s="13"/>
      <c r="G8" s="13"/>
      <c r="H8" s="13"/>
    </row>
    <row r="9" customFormat="false" ht="21.75" hidden="false" customHeight="true" outlineLevel="0" collapsed="false">
      <c r="A9" s="22" t="s">
        <v>349</v>
      </c>
      <c r="B9" s="13"/>
      <c r="C9" s="13"/>
      <c r="D9" s="13"/>
      <c r="E9" s="13"/>
      <c r="F9" s="13"/>
      <c r="G9" s="13"/>
      <c r="H9" s="13"/>
    </row>
    <row r="10" customFormat="false" ht="21.75" hidden="false" customHeight="true" outlineLevel="0" collapsed="false">
      <c r="A10" s="22" t="s">
        <v>350</v>
      </c>
      <c r="B10" s="13"/>
      <c r="C10" s="13"/>
      <c r="D10" s="13"/>
      <c r="E10" s="13"/>
      <c r="F10" s="13"/>
      <c r="G10" s="13"/>
      <c r="H10" s="13"/>
    </row>
    <row r="11" customFormat="false" ht="21.75" hidden="false" customHeight="true" outlineLevel="0" collapsed="false">
      <c r="A11" s="22" t="s">
        <v>351</v>
      </c>
      <c r="B11" s="13"/>
      <c r="C11" s="13"/>
      <c r="D11" s="13"/>
      <c r="E11" s="13"/>
      <c r="F11" s="13"/>
      <c r="G11" s="13"/>
      <c r="H11" s="13"/>
    </row>
    <row r="12" customFormat="false" ht="21.75" hidden="false" customHeight="true" outlineLevel="0" collapsed="false">
      <c r="A12" s="22" t="s">
        <v>352</v>
      </c>
      <c r="B12" s="13"/>
      <c r="C12" s="13"/>
      <c r="D12" s="13"/>
      <c r="E12" s="13"/>
      <c r="F12" s="13"/>
      <c r="G12" s="13"/>
      <c r="H12" s="13"/>
    </row>
    <row r="14" customFormat="false" ht="30" hidden="false" customHeight="true" outlineLevel="0" collapsed="false">
      <c r="A14" s="7" t="s">
        <v>9</v>
      </c>
      <c r="B14" s="7" t="s">
        <v>353</v>
      </c>
      <c r="C14" s="7" t="s">
        <v>354</v>
      </c>
      <c r="D14" s="7" t="s">
        <v>355</v>
      </c>
      <c r="E14" s="7" t="str">
        <f aca="false">'Vendor answers'!E5</f>
        <v>Vendor A</v>
      </c>
      <c r="F14" s="7" t="str">
        <f aca="false">'Vendor answers'!H5</f>
        <v>Vendor B</v>
      </c>
      <c r="G14" s="7" t="str">
        <f aca="false">'Vendor answers'!K5</f>
        <v>Vendor C</v>
      </c>
      <c r="H14" s="7" t="s">
        <v>356</v>
      </c>
    </row>
    <row r="15" customFormat="false" ht="43.5" hidden="false" customHeight="true" outlineLevel="0" collapsed="false">
      <c r="A15" s="12" t="n">
        <v>1</v>
      </c>
      <c r="B15" s="12" t="s">
        <v>357</v>
      </c>
      <c r="C15" s="8" t="s">
        <v>358</v>
      </c>
      <c r="D15" s="8" t="s">
        <v>359</v>
      </c>
      <c r="E15" s="13"/>
      <c r="F15" s="13"/>
      <c r="G15" s="13"/>
      <c r="H15" s="13"/>
    </row>
    <row r="16" customFormat="false" ht="43.5" hidden="false" customHeight="true" outlineLevel="0" collapsed="false">
      <c r="A16" s="12" t="n">
        <v>2</v>
      </c>
      <c r="B16" s="12" t="s">
        <v>360</v>
      </c>
      <c r="C16" s="8" t="s">
        <v>361</v>
      </c>
      <c r="D16" s="8" t="s">
        <v>362</v>
      </c>
      <c r="E16" s="13"/>
      <c r="F16" s="13"/>
      <c r="G16" s="13"/>
      <c r="H16" s="13"/>
    </row>
    <row r="17" customFormat="false" ht="43.5" hidden="false" customHeight="true" outlineLevel="0" collapsed="false">
      <c r="A17" s="12" t="n">
        <v>3</v>
      </c>
      <c r="B17" s="12" t="s">
        <v>363</v>
      </c>
      <c r="C17" s="8" t="s">
        <v>364</v>
      </c>
      <c r="D17" s="8" t="s">
        <v>365</v>
      </c>
      <c r="E17" s="13"/>
      <c r="F17" s="13"/>
      <c r="G17" s="13"/>
      <c r="H17" s="13"/>
    </row>
    <row r="18" customFormat="false" ht="43.5" hidden="false" customHeight="true" outlineLevel="0" collapsed="false">
      <c r="A18" s="12" t="n">
        <v>4</v>
      </c>
      <c r="B18" s="12" t="s">
        <v>366</v>
      </c>
      <c r="C18" s="8" t="s">
        <v>367</v>
      </c>
      <c r="D18" s="8" t="s">
        <v>368</v>
      </c>
      <c r="E18" s="13"/>
      <c r="F18" s="13"/>
      <c r="G18" s="13"/>
      <c r="H18" s="13"/>
    </row>
    <row r="19" customFormat="false" ht="43.5" hidden="false" customHeight="true" outlineLevel="0" collapsed="false">
      <c r="A19" s="12" t="n">
        <v>5</v>
      </c>
      <c r="B19" s="12" t="s">
        <v>369</v>
      </c>
      <c r="C19" s="8" t="s">
        <v>370</v>
      </c>
      <c r="D19" s="8" t="s">
        <v>371</v>
      </c>
      <c r="E19" s="13"/>
      <c r="F19" s="13"/>
      <c r="G19" s="13"/>
      <c r="H19" s="13"/>
    </row>
    <row r="20" customFormat="false" ht="43.5" hidden="false" customHeight="true" outlineLevel="0" collapsed="false">
      <c r="A20" s="12" t="n">
        <v>6</v>
      </c>
      <c r="B20" s="12" t="s">
        <v>372</v>
      </c>
      <c r="C20" s="8" t="s">
        <v>373</v>
      </c>
      <c r="D20" s="8" t="s">
        <v>374</v>
      </c>
      <c r="E20" s="13"/>
      <c r="F20" s="13"/>
      <c r="G20" s="13"/>
      <c r="H20" s="13"/>
    </row>
    <row r="21" customFormat="false" ht="43.5" hidden="false" customHeight="true" outlineLevel="0" collapsed="false">
      <c r="A21" s="12" t="n">
        <v>7</v>
      </c>
      <c r="B21" s="12" t="s">
        <v>375</v>
      </c>
      <c r="C21" s="8" t="s">
        <v>376</v>
      </c>
      <c r="D21" s="8" t="s">
        <v>377</v>
      </c>
      <c r="E21" s="13"/>
      <c r="F21" s="13"/>
      <c r="G21" s="13"/>
      <c r="H21" s="13"/>
    </row>
    <row r="22" customFormat="false" ht="15" hidden="false" customHeight="false" outlineLevel="0" collapsed="false">
      <c r="D22" s="12" t="s">
        <v>378</v>
      </c>
      <c r="E22" s="12" t="n">
        <f aca="false">COUNTIF(E15:E21,"Pass")</f>
        <v>0</v>
      </c>
      <c r="F22" s="12" t="n">
        <f aca="false">COUNTIF(F15:F21,"Pass")</f>
        <v>0</v>
      </c>
      <c r="G22" s="12" t="n">
        <f aca="false">COUNTIF(G15:G21,"Pass")</f>
        <v>0</v>
      </c>
    </row>
    <row r="24" customFormat="false" ht="15" hidden="false" customHeight="false" outlineLevel="0" collapsed="false">
      <c r="A24" s="11" t="s">
        <v>43</v>
      </c>
      <c r="B24" s="11"/>
      <c r="C24" s="11"/>
      <c r="D24" s="11"/>
      <c r="E24" s="11"/>
      <c r="F24" s="11"/>
      <c r="G24" s="11"/>
      <c r="H24" s="11"/>
    </row>
  </sheetData>
  <mergeCells count="9">
    <mergeCell ref="A4:H4"/>
    <mergeCell ref="A6:H6"/>
    <mergeCell ref="E7:H7"/>
    <mergeCell ref="E8:H8"/>
    <mergeCell ref="E9:H9"/>
    <mergeCell ref="E10:H10"/>
    <mergeCell ref="E11:H11"/>
    <mergeCell ref="E12:H12"/>
    <mergeCell ref="A24:H24"/>
  </mergeCells>
  <conditionalFormatting sqref="E15:E21">
    <cfRule type="cellIs" priority="2" operator="equal" aboveAverage="0" equalAverage="0" bottom="0" percent="0" rank="0" text="" dxfId="7">
      <formula>"Fail"</formula>
    </cfRule>
    <cfRule type="cellIs" priority="3" operator="equal" aboveAverage="0" equalAverage="0" bottom="0" percent="0" rank="0" text="" dxfId="8">
      <formula>"Pass"</formula>
    </cfRule>
  </conditionalFormatting>
  <conditionalFormatting sqref="F15:F21">
    <cfRule type="cellIs" priority="4" operator="equal" aboveAverage="0" equalAverage="0" bottom="0" percent="0" rank="0" text="" dxfId="7">
      <formula>"Fail"</formula>
    </cfRule>
    <cfRule type="cellIs" priority="5" operator="equal" aboveAverage="0" equalAverage="0" bottom="0" percent="0" rank="0" text="" dxfId="8">
      <formula>"Pass"</formula>
    </cfRule>
  </conditionalFormatting>
  <conditionalFormatting sqref="G15:G21">
    <cfRule type="cellIs" priority="6" operator="equal" aboveAverage="0" equalAverage="0" bottom="0" percent="0" rank="0" text="" dxfId="7">
      <formula>"Fail"</formula>
    </cfRule>
    <cfRule type="cellIs" priority="7" operator="equal" aboveAverage="0" equalAverage="0" bottom="0" percent="0" rank="0" text="" dxfId="8">
      <formula>"Pass"</formula>
    </cfRule>
  </conditionalFormatting>
  <dataValidations count="1">
    <dataValidation allowBlank="true" errorStyle="stop" operator="between" showDropDown="false" showErrorMessage="false" showInputMessage="false" sqref="E15:G21" type="list">
      <formula1>"Pass,Partial,Fail"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70"/>
    <col collapsed="false" customWidth="true" hidden="false" outlineLevel="0" max="3" min="3" style="0" width="30"/>
    <col collapsed="false" customWidth="true" hidden="false" outlineLevel="0" max="4" min="4" style="0" width="12"/>
  </cols>
  <sheetData>
    <row r="1" customFormat="false" ht="33.75" hidden="false" customHeight="true" outlineLevel="0" collapsed="false">
      <c r="A1" s="1"/>
      <c r="B1" s="1"/>
      <c r="C1" s="1"/>
      <c r="D1" s="1"/>
    </row>
    <row r="2" customFormat="false" ht="30" hidden="false" customHeight="true" outlineLevel="0" collapsed="false">
      <c r="A2" s="2" t="s">
        <v>379</v>
      </c>
      <c r="B2" s="1"/>
      <c r="C2" s="1"/>
      <c r="D2" s="1"/>
    </row>
    <row r="3" customFormat="false" ht="4.5" hidden="false" customHeight="true" outlineLevel="0" collapsed="false">
      <c r="A3" s="3"/>
      <c r="B3" s="3"/>
      <c r="C3" s="3"/>
      <c r="D3" s="3"/>
    </row>
    <row r="4" customFormat="false" ht="30" hidden="false" customHeight="true" outlineLevel="0" collapsed="false">
      <c r="A4" s="4" t="s">
        <v>380</v>
      </c>
      <c r="B4" s="4"/>
      <c r="C4" s="4"/>
      <c r="D4" s="4"/>
    </row>
    <row r="6" customFormat="false" ht="19.5" hidden="false" customHeight="true" outlineLevel="0" collapsed="false">
      <c r="A6" s="20" t="s">
        <v>381</v>
      </c>
      <c r="B6" s="20"/>
      <c r="C6" s="20"/>
      <c r="D6" s="20"/>
    </row>
    <row r="7" customFormat="false" ht="30" hidden="false" customHeight="true" outlineLevel="0" collapsed="false">
      <c r="A7" s="12" t="s">
        <v>382</v>
      </c>
      <c r="B7" s="13"/>
      <c r="C7" s="23" t="s">
        <v>383</v>
      </c>
    </row>
    <row r="8" customFormat="false" ht="30" hidden="false" customHeight="true" outlineLevel="0" collapsed="false">
      <c r="A8" s="12" t="s">
        <v>384</v>
      </c>
      <c r="B8" s="13"/>
      <c r="C8" s="23" t="s">
        <v>385</v>
      </c>
    </row>
    <row r="9" customFormat="false" ht="30" hidden="false" customHeight="true" outlineLevel="0" collapsed="false">
      <c r="A9" s="12" t="s">
        <v>386</v>
      </c>
      <c r="B9" s="13"/>
      <c r="C9" s="23" t="s">
        <v>387</v>
      </c>
    </row>
    <row r="11" customFormat="false" ht="30" hidden="false" customHeight="true" outlineLevel="0" collapsed="false">
      <c r="A11" s="7" t="s">
        <v>388</v>
      </c>
      <c r="B11" s="7" t="s">
        <v>389</v>
      </c>
      <c r="C11" s="7" t="s">
        <v>390</v>
      </c>
      <c r="D11" s="7" t="s">
        <v>391</v>
      </c>
    </row>
    <row r="12" customFormat="false" ht="30" hidden="false" customHeight="true" outlineLevel="0" collapsed="false">
      <c r="A12" s="12" t="s">
        <v>392</v>
      </c>
      <c r="B12" s="8" t="s">
        <v>393</v>
      </c>
      <c r="C12" s="8" t="s">
        <v>394</v>
      </c>
      <c r="D12" s="13"/>
    </row>
    <row r="13" customFormat="false" ht="30" hidden="false" customHeight="true" outlineLevel="0" collapsed="false">
      <c r="A13" s="12" t="s">
        <v>395</v>
      </c>
      <c r="B13" s="8" t="s">
        <v>396</v>
      </c>
      <c r="C13" s="8" t="s">
        <v>397</v>
      </c>
      <c r="D13" s="13"/>
    </row>
    <row r="14" customFormat="false" ht="30" hidden="false" customHeight="true" outlineLevel="0" collapsed="false">
      <c r="A14" s="12" t="s">
        <v>398</v>
      </c>
      <c r="B14" s="8" t="s">
        <v>399</v>
      </c>
      <c r="C14" s="8" t="s">
        <v>400</v>
      </c>
      <c r="D14" s="13"/>
    </row>
    <row r="15" customFormat="false" ht="30" hidden="false" customHeight="true" outlineLevel="0" collapsed="false">
      <c r="A15" s="12" t="s">
        <v>401</v>
      </c>
      <c r="B15" s="8" t="s">
        <v>402</v>
      </c>
      <c r="C15" s="8" t="s">
        <v>403</v>
      </c>
      <c r="D15" s="13"/>
    </row>
    <row r="16" customFormat="false" ht="30" hidden="false" customHeight="true" outlineLevel="0" collapsed="false">
      <c r="A16" s="12" t="s">
        <v>404</v>
      </c>
      <c r="B16" s="8" t="s">
        <v>405</v>
      </c>
      <c r="C16" s="8" t="s">
        <v>406</v>
      </c>
      <c r="D16" s="13"/>
    </row>
    <row r="17" customFormat="false" ht="30" hidden="false" customHeight="true" outlineLevel="0" collapsed="false">
      <c r="A17" s="12" t="s">
        <v>407</v>
      </c>
      <c r="B17" s="8" t="s">
        <v>408</v>
      </c>
      <c r="C17" s="8" t="s">
        <v>409</v>
      </c>
      <c r="D17" s="13"/>
    </row>
    <row r="18" customFormat="false" ht="30" hidden="false" customHeight="true" outlineLevel="0" collapsed="false">
      <c r="A18" s="12" t="s">
        <v>410</v>
      </c>
      <c r="B18" s="8" t="s">
        <v>411</v>
      </c>
      <c r="C18" s="8" t="s">
        <v>412</v>
      </c>
      <c r="D18" s="13"/>
    </row>
    <row r="19" customFormat="false" ht="15" hidden="false" customHeight="false" outlineLevel="0" collapsed="false">
      <c r="C19" s="12" t="s">
        <v>413</v>
      </c>
      <c r="D19" s="12" t="str">
        <f aca="false">COUNTIF(D12:D18,"Yes")&amp;" of "&amp;ROWS(D12:D18)</f>
        <v>0 of 7</v>
      </c>
    </row>
    <row r="21" customFormat="false" ht="15" hidden="false" customHeight="false" outlineLevel="0" collapsed="false">
      <c r="A21" s="11" t="s">
        <v>43</v>
      </c>
      <c r="B21" s="11"/>
      <c r="C21" s="11"/>
      <c r="D21" s="11"/>
    </row>
  </sheetData>
  <mergeCells count="3">
    <mergeCell ref="A4:D4"/>
    <mergeCell ref="A6:D6"/>
    <mergeCell ref="A21:D21"/>
  </mergeCells>
  <dataValidations count="1">
    <dataValidation allowBlank="true" errorStyle="stop" operator="between" showDropDown="false" showErrorMessage="false" showInputMessage="false" sqref="D12:D18" type="list">
      <formula1>"Yes,No"</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4"/>
    <col collapsed="false" customWidth="true" hidden="false" outlineLevel="0" max="3" min="3" style="0" width="10"/>
    <col collapsed="false" customWidth="true" hidden="false" outlineLevel="0" max="9" min="4" style="0" width="14"/>
  </cols>
  <sheetData>
    <row r="1" customFormat="false" ht="33.75" hidden="false" customHeight="true" outlineLevel="0" collapsed="false">
      <c r="A1" s="1"/>
      <c r="B1" s="1"/>
      <c r="C1" s="1"/>
      <c r="D1" s="1"/>
      <c r="E1" s="1"/>
      <c r="F1" s="1"/>
      <c r="G1" s="1"/>
      <c r="H1" s="1"/>
      <c r="I1" s="1"/>
    </row>
    <row r="2" customFormat="false" ht="30" hidden="false" customHeight="true" outlineLevel="0" collapsed="false">
      <c r="A2" s="2" t="s">
        <v>414</v>
      </c>
      <c r="B2" s="1"/>
      <c r="C2" s="1"/>
      <c r="D2" s="1"/>
      <c r="E2" s="1"/>
      <c r="F2" s="1"/>
      <c r="G2" s="1"/>
      <c r="H2" s="1"/>
      <c r="I2" s="1"/>
    </row>
    <row r="3" customFormat="false" ht="4.5" hidden="false" customHeight="true" outlineLevel="0" collapsed="false">
      <c r="A3" s="3"/>
      <c r="B3" s="3"/>
      <c r="C3" s="3"/>
      <c r="D3" s="3"/>
      <c r="E3" s="3"/>
      <c r="F3" s="3"/>
      <c r="G3" s="3"/>
      <c r="H3" s="3"/>
      <c r="I3" s="3"/>
    </row>
    <row r="4" customFormat="false" ht="30" hidden="false" customHeight="true" outlineLevel="0" collapsed="false">
      <c r="A4" s="4" t="s">
        <v>415</v>
      </c>
      <c r="B4" s="4"/>
      <c r="C4" s="4"/>
      <c r="D4" s="4"/>
      <c r="E4" s="4"/>
      <c r="F4" s="4"/>
      <c r="G4" s="4"/>
      <c r="H4" s="4"/>
      <c r="I4" s="4"/>
    </row>
    <row r="6" customFormat="false" ht="15" hidden="false" customHeight="false" outlineLevel="0" collapsed="false">
      <c r="A6" s="8"/>
      <c r="B6" s="8"/>
      <c r="C6" s="8"/>
      <c r="D6" s="24" t="str">
        <f aca="false">'Vendor answers'!E5</f>
        <v>Vendor A</v>
      </c>
      <c r="E6" s="24"/>
      <c r="F6" s="24" t="str">
        <f aca="false">'Vendor answers'!H5</f>
        <v>Vendor B</v>
      </c>
      <c r="G6" s="24"/>
      <c r="H6" s="24" t="str">
        <f aca="false">'Vendor answers'!K5</f>
        <v>Vendor C</v>
      </c>
      <c r="I6" s="24"/>
    </row>
    <row r="7" customFormat="false" ht="30" hidden="false" customHeight="true" outlineLevel="0" collapsed="false">
      <c r="A7" s="7" t="s">
        <v>81</v>
      </c>
      <c r="B7" s="7" t="s">
        <v>82</v>
      </c>
      <c r="C7" s="7" t="s">
        <v>89</v>
      </c>
      <c r="D7" s="7" t="s">
        <v>416</v>
      </c>
      <c r="E7" s="7" t="s">
        <v>417</v>
      </c>
      <c r="F7" s="7" t="s">
        <v>416</v>
      </c>
      <c r="G7" s="7" t="s">
        <v>417</v>
      </c>
      <c r="H7" s="7" t="s">
        <v>416</v>
      </c>
      <c r="I7" s="7" t="s">
        <v>417</v>
      </c>
    </row>
    <row r="8" customFormat="false" ht="15" hidden="false" customHeight="false" outlineLevel="0" collapsed="false">
      <c r="A8" s="12" t="s">
        <v>418</v>
      </c>
      <c r="B8" s="8" t="s">
        <v>91</v>
      </c>
      <c r="C8" s="25" t="n">
        <v>20</v>
      </c>
      <c r="D8" s="26" t="str">
        <f aca="false">IFERROR(AVERAGEIF('Vendor answers'!$B$7:$B$46,$A8,'Vendor answers'!G$7:G$46),"")</f>
        <v/>
      </c>
      <c r="E8" s="19" t="str">
        <f aca="false">IF(D8="","",D8/3*$C8)</f>
        <v/>
      </c>
      <c r="F8" s="26" t="str">
        <f aca="false">IFERROR(AVERAGEIF('Vendor answers'!$B$7:$B$46,$A8,'Vendor answers'!J$7:J$46),"")</f>
        <v/>
      </c>
      <c r="G8" s="19" t="str">
        <f aca="false">IF(F8="","",F8/3*$C8)</f>
        <v/>
      </c>
      <c r="H8" s="26" t="str">
        <f aca="false">IFERROR(AVERAGEIF('Vendor answers'!$B$7:$B$46,$A8,'Vendor answers'!M$7:M$46),"")</f>
        <v/>
      </c>
      <c r="I8" s="19" t="str">
        <f aca="false">IF(H8="","",H8/3*$C8)</f>
        <v/>
      </c>
    </row>
    <row r="9" customFormat="false" ht="15" hidden="false" customHeight="false" outlineLevel="0" collapsed="false">
      <c r="A9" s="12" t="s">
        <v>419</v>
      </c>
      <c r="B9" s="8" t="s">
        <v>124</v>
      </c>
      <c r="C9" s="25" t="n">
        <v>15</v>
      </c>
      <c r="D9" s="26" t="str">
        <f aca="false">IFERROR(AVERAGEIF('Vendor answers'!$B$7:$B$46,$A9,'Vendor answers'!G$7:G$46),"")</f>
        <v/>
      </c>
      <c r="E9" s="19" t="str">
        <f aca="false">IF(D9="","",D9/3*$C9)</f>
        <v/>
      </c>
      <c r="F9" s="26" t="str">
        <f aca="false">IFERROR(AVERAGEIF('Vendor answers'!$B$7:$B$46,$A9,'Vendor answers'!J$7:J$46),"")</f>
        <v/>
      </c>
      <c r="G9" s="19" t="str">
        <f aca="false">IF(F9="","",F9/3*$C9)</f>
        <v/>
      </c>
      <c r="H9" s="26" t="str">
        <f aca="false">IFERROR(AVERAGEIF('Vendor answers'!$B$7:$B$46,$A9,'Vendor answers'!M$7:M$46),"")</f>
        <v/>
      </c>
      <c r="I9" s="19" t="str">
        <f aca="false">IF(H9="","",H9/3*$C9)</f>
        <v/>
      </c>
    </row>
    <row r="10" customFormat="false" ht="15" hidden="false" customHeight="false" outlineLevel="0" collapsed="false">
      <c r="A10" s="12" t="s">
        <v>420</v>
      </c>
      <c r="B10" s="8" t="s">
        <v>155</v>
      </c>
      <c r="C10" s="25" t="n">
        <v>15</v>
      </c>
      <c r="D10" s="26" t="str">
        <f aca="false">IFERROR(AVERAGEIF('Vendor answers'!$B$7:$B$46,$A10,'Vendor answers'!G$7:G$46),"")</f>
        <v/>
      </c>
      <c r="E10" s="19" t="str">
        <f aca="false">IF(D10="","",D10/3*$C10)</f>
        <v/>
      </c>
      <c r="F10" s="26" t="str">
        <f aca="false">IFERROR(AVERAGEIF('Vendor answers'!$B$7:$B$46,$A10,'Vendor answers'!J$7:J$46),"")</f>
        <v/>
      </c>
      <c r="G10" s="19" t="str">
        <f aca="false">IF(F10="","",F10/3*$C10)</f>
        <v/>
      </c>
      <c r="H10" s="26" t="str">
        <f aca="false">IFERROR(AVERAGEIF('Vendor answers'!$B$7:$B$46,$A10,'Vendor answers'!M$7:M$46),"")</f>
        <v/>
      </c>
      <c r="I10" s="19" t="str">
        <f aca="false">IF(H10="","",H10/3*$C10)</f>
        <v/>
      </c>
    </row>
    <row r="11" customFormat="false" ht="15" hidden="false" customHeight="false" outlineLevel="0" collapsed="false">
      <c r="A11" s="12" t="s">
        <v>421</v>
      </c>
      <c r="B11" s="8" t="s">
        <v>186</v>
      </c>
      <c r="C11" s="25" t="n">
        <v>15</v>
      </c>
      <c r="D11" s="26" t="str">
        <f aca="false">IFERROR(AVERAGEIF('Vendor answers'!$B$7:$B$46,$A11,'Vendor answers'!G$7:G$46),"")</f>
        <v/>
      </c>
      <c r="E11" s="19" t="str">
        <f aca="false">IF(D11="","",D11/3*$C11)</f>
        <v/>
      </c>
      <c r="F11" s="26" t="str">
        <f aca="false">IFERROR(AVERAGEIF('Vendor answers'!$B$7:$B$46,$A11,'Vendor answers'!J$7:J$46),"")</f>
        <v/>
      </c>
      <c r="G11" s="19" t="str">
        <f aca="false">IF(F11="","",F11/3*$C11)</f>
        <v/>
      </c>
      <c r="H11" s="26" t="str">
        <f aca="false">IFERROR(AVERAGEIF('Vendor answers'!$B$7:$B$46,$A11,'Vendor answers'!M$7:M$46),"")</f>
        <v/>
      </c>
      <c r="I11" s="19" t="str">
        <f aca="false">IF(H11="","",H11/3*$C11)</f>
        <v/>
      </c>
    </row>
    <row r="12" customFormat="false" ht="15" hidden="false" customHeight="false" outlineLevel="0" collapsed="false">
      <c r="A12" s="12" t="s">
        <v>422</v>
      </c>
      <c r="B12" s="8" t="s">
        <v>217</v>
      </c>
      <c r="C12" s="25" t="n">
        <v>10</v>
      </c>
      <c r="D12" s="26" t="str">
        <f aca="false">IFERROR(AVERAGEIF('Vendor answers'!$B$7:$B$46,$A12,'Vendor answers'!G$7:G$46),"")</f>
        <v/>
      </c>
      <c r="E12" s="19" t="str">
        <f aca="false">IF(D12="","",D12/3*$C12)</f>
        <v/>
      </c>
      <c r="F12" s="26" t="str">
        <f aca="false">IFERROR(AVERAGEIF('Vendor answers'!$B$7:$B$46,$A12,'Vendor answers'!J$7:J$46),"")</f>
        <v/>
      </c>
      <c r="G12" s="19" t="str">
        <f aca="false">IF(F12="","",F12/3*$C12)</f>
        <v/>
      </c>
      <c r="H12" s="26" t="str">
        <f aca="false">IFERROR(AVERAGEIF('Vendor answers'!$B$7:$B$46,$A12,'Vendor answers'!M$7:M$46),"")</f>
        <v/>
      </c>
      <c r="I12" s="19" t="str">
        <f aca="false">IF(H12="","",H12/3*$C12)</f>
        <v/>
      </c>
    </row>
    <row r="13" customFormat="false" ht="15" hidden="false" customHeight="false" outlineLevel="0" collapsed="false">
      <c r="A13" s="12" t="s">
        <v>423</v>
      </c>
      <c r="B13" s="8" t="s">
        <v>249</v>
      </c>
      <c r="C13" s="25" t="n">
        <v>10</v>
      </c>
      <c r="D13" s="26" t="str">
        <f aca="false">IFERROR(AVERAGEIF('Vendor answers'!$B$7:$B$46,$A13,'Vendor answers'!G$7:G$46),"")</f>
        <v/>
      </c>
      <c r="E13" s="19" t="str">
        <f aca="false">IF(D13="","",D13/3*$C13)</f>
        <v/>
      </c>
      <c r="F13" s="26" t="str">
        <f aca="false">IFERROR(AVERAGEIF('Vendor answers'!$B$7:$B$46,$A13,'Vendor answers'!J$7:J$46),"")</f>
        <v/>
      </c>
      <c r="G13" s="19" t="str">
        <f aca="false">IF(F13="","",F13/3*$C13)</f>
        <v/>
      </c>
      <c r="H13" s="26" t="str">
        <f aca="false">IFERROR(AVERAGEIF('Vendor answers'!$B$7:$B$46,$A13,'Vendor answers'!M$7:M$46),"")</f>
        <v/>
      </c>
      <c r="I13" s="19" t="str">
        <f aca="false">IF(H13="","",H13/3*$C13)</f>
        <v/>
      </c>
    </row>
    <row r="14" customFormat="false" ht="15" hidden="false" customHeight="false" outlineLevel="0" collapsed="false">
      <c r="A14" s="12" t="s">
        <v>424</v>
      </c>
      <c r="B14" s="8" t="s">
        <v>280</v>
      </c>
      <c r="C14" s="25" t="n">
        <v>10</v>
      </c>
      <c r="D14" s="26" t="str">
        <f aca="false">IFERROR(AVERAGEIF('Vendor answers'!$B$7:$B$46,$A14,'Vendor answers'!G$7:G$46),"")</f>
        <v/>
      </c>
      <c r="E14" s="19" t="str">
        <f aca="false">IF(D14="","",D14/3*$C14)</f>
        <v/>
      </c>
      <c r="F14" s="26" t="str">
        <f aca="false">IFERROR(AVERAGEIF('Vendor answers'!$B$7:$B$46,$A14,'Vendor answers'!J$7:J$46),"")</f>
        <v/>
      </c>
      <c r="G14" s="19" t="str">
        <f aca="false">IF(F14="","",F14/3*$C14)</f>
        <v/>
      </c>
      <c r="H14" s="26" t="str">
        <f aca="false">IFERROR(AVERAGEIF('Vendor answers'!$B$7:$B$46,$A14,'Vendor answers'!M$7:M$46),"")</f>
        <v/>
      </c>
      <c r="I14" s="19" t="str">
        <f aca="false">IF(H14="","",H14/3*$C14)</f>
        <v/>
      </c>
    </row>
    <row r="15" customFormat="false" ht="15" hidden="false" customHeight="false" outlineLevel="0" collapsed="false">
      <c r="A15" s="12" t="s">
        <v>425</v>
      </c>
      <c r="B15" s="8" t="s">
        <v>311</v>
      </c>
      <c r="C15" s="25" t="n">
        <v>5</v>
      </c>
      <c r="D15" s="26" t="str">
        <f aca="false">IFERROR(AVERAGEIF('Vendor answers'!$B$7:$B$46,$A15,'Vendor answers'!G$7:G$46),"")</f>
        <v/>
      </c>
      <c r="E15" s="19" t="str">
        <f aca="false">IF(D15="","",D15/3*$C15)</f>
        <v/>
      </c>
      <c r="F15" s="26" t="str">
        <f aca="false">IFERROR(AVERAGEIF('Vendor answers'!$B$7:$B$46,$A15,'Vendor answers'!J$7:J$46),"")</f>
        <v/>
      </c>
      <c r="G15" s="19" t="str">
        <f aca="false">IF(F15="","",F15/3*$C15)</f>
        <v/>
      </c>
      <c r="H15" s="26" t="str">
        <f aca="false">IFERROR(AVERAGEIF('Vendor answers'!$B$7:$B$46,$A15,'Vendor answers'!M$7:M$46),"")</f>
        <v/>
      </c>
      <c r="I15" s="19" t="str">
        <f aca="false">IF(H15="","",H15/3*$C15)</f>
        <v/>
      </c>
    </row>
    <row r="16" customFormat="false" ht="15" hidden="false" customHeight="false" outlineLevel="0" collapsed="false">
      <c r="B16" s="12" t="s">
        <v>426</v>
      </c>
      <c r="C16" s="27" t="n">
        <f aca="false">SUM(C8:C15)</f>
        <v>100</v>
      </c>
    </row>
    <row r="17" customFormat="false" ht="15" hidden="false" customHeight="false" outlineLevel="0" collapsed="false">
      <c r="B17" s="12" t="s">
        <v>427</v>
      </c>
      <c r="D17" s="28" t="str">
        <f aca="false">IF(COUNT(E8:E15)=0,"",SUM(E8:E15)/$C$16*100)</f>
        <v/>
      </c>
      <c r="E17" s="28"/>
      <c r="F17" s="28" t="str">
        <f aca="false">IF(COUNT(G8:G15)=0,"",SUM(G8:G15)/$C$16*100)</f>
        <v/>
      </c>
      <c r="G17" s="28"/>
      <c r="H17" s="28" t="str">
        <f aca="false">IF(COUNT(I8:I15)=0,"",SUM(I8:I15)/$C$16*100)</f>
        <v/>
      </c>
      <c r="I17" s="28"/>
    </row>
    <row r="18" customFormat="false" ht="15" hidden="false" customHeight="false" outlineLevel="0" collapsed="false">
      <c r="B18" s="12" t="s">
        <v>428</v>
      </c>
      <c r="D18" s="29" t="n">
        <f aca="false">SUMPRODUCT(('Vendor answers'!$D$7:$D$46="Must")*('Vendor answers'!G$7:G$46&lt;&gt;"")*('Vendor answers'!G$7:G$46&lt;2))</f>
        <v>0</v>
      </c>
      <c r="E18" s="29"/>
      <c r="F18" s="29" t="n">
        <f aca="false">SUMPRODUCT(('Vendor answers'!$D$7:$D$46="Must")*('Vendor answers'!J$7:J$46&lt;&gt;"")*('Vendor answers'!J$7:J$46&lt;2))</f>
        <v>0</v>
      </c>
      <c r="G18" s="29"/>
      <c r="H18" s="29" t="n">
        <f aca="false">SUMPRODUCT(('Vendor answers'!$D$7:$D$46="Must")*('Vendor answers'!M$7:M$46&lt;&gt;"")*('Vendor answers'!M$7:M$46&lt;2))</f>
        <v>0</v>
      </c>
      <c r="I18" s="29"/>
    </row>
    <row r="19" customFormat="false" ht="15" hidden="false" customHeight="false" outlineLevel="0" collapsed="false">
      <c r="B19" s="12" t="s">
        <v>429</v>
      </c>
      <c r="D19" s="29" t="n">
        <f aca="false">SUMPRODUCT(('Vendor answers'!$D$7:$D$46="Must")*('Vendor answers'!G$7:G$46=""))</f>
        <v>14</v>
      </c>
      <c r="E19" s="29"/>
      <c r="F19" s="29" t="n">
        <f aca="false">SUMPRODUCT(('Vendor answers'!$D$7:$D$46="Must")*('Vendor answers'!J$7:J$46=""))</f>
        <v>14</v>
      </c>
      <c r="G19" s="29"/>
      <c r="H19" s="29" t="n">
        <f aca="false">SUMPRODUCT(('Vendor answers'!$D$7:$D$46="Must")*('Vendor answers'!M$7:M$46=""))</f>
        <v>14</v>
      </c>
      <c r="I19" s="29"/>
    </row>
    <row r="20" customFormat="false" ht="15" hidden="false" customHeight="false" outlineLevel="0" collapsed="false">
      <c r="B20" s="12" t="s">
        <v>430</v>
      </c>
      <c r="D20" s="30" t="str">
        <f aca="false">IF(D18&gt;0,"Out",IF(D17="","Not scored",IF(D19&gt;0,"Must-haves still to score",ROUND(D17,1))))</f>
        <v>Not scored</v>
      </c>
      <c r="E20" s="30"/>
      <c r="F20" s="30" t="str">
        <f aca="false">IF(F18&gt;0,"Out",IF(F17="","Not scored",IF(F19&gt;0,"Must-haves still to score",ROUND(F17,1))))</f>
        <v>Not scored</v>
      </c>
      <c r="G20" s="30"/>
      <c r="H20" s="30" t="str">
        <f aca="false">IF(H18&gt;0,"Out",IF(H17="","Not scored",IF(H19&gt;0,"Must-haves still to score",ROUND(H17,1))))</f>
        <v>Not scored</v>
      </c>
      <c r="I20" s="30"/>
    </row>
    <row r="22" customFormat="false" ht="30" hidden="false" customHeight="true" outlineLevel="0" collapsed="false">
      <c r="A22" s="9" t="s">
        <v>431</v>
      </c>
      <c r="B22" s="9"/>
      <c r="C22" s="9"/>
      <c r="D22" s="9"/>
      <c r="E22" s="9"/>
      <c r="F22" s="9"/>
      <c r="G22" s="9"/>
      <c r="H22" s="9"/>
      <c r="I22" s="9"/>
    </row>
    <row r="24" customFormat="false" ht="15" hidden="false" customHeight="false" outlineLevel="0" collapsed="false">
      <c r="A24" s="11" t="s">
        <v>43</v>
      </c>
      <c r="B24" s="11"/>
      <c r="C24" s="11"/>
      <c r="D24" s="11"/>
      <c r="E24" s="11"/>
      <c r="F24" s="11"/>
      <c r="G24" s="11"/>
      <c r="H24" s="11"/>
      <c r="I24" s="11"/>
    </row>
  </sheetData>
  <mergeCells count="18">
    <mergeCell ref="A4:I4"/>
    <mergeCell ref="D6:E6"/>
    <mergeCell ref="F6:G6"/>
    <mergeCell ref="H6:I6"/>
    <mergeCell ref="D17:E17"/>
    <mergeCell ref="F17:G17"/>
    <mergeCell ref="H17:I17"/>
    <mergeCell ref="D18:E18"/>
    <mergeCell ref="F18:G18"/>
    <mergeCell ref="H18:I18"/>
    <mergeCell ref="D19:E19"/>
    <mergeCell ref="F19:G19"/>
    <mergeCell ref="H19:I19"/>
    <mergeCell ref="D20:E20"/>
    <mergeCell ref="F20:G20"/>
    <mergeCell ref="H20:I20"/>
    <mergeCell ref="A22:I22"/>
    <mergeCell ref="A24:I24"/>
  </mergeCells>
  <conditionalFormatting sqref="D20">
    <cfRule type="cellIs" priority="2" operator="equal" aboveAverage="0" equalAverage="0" bottom="0" percent="0" rank="0" text="" dxfId="9">
      <formula>"Out"</formula>
    </cfRule>
  </conditionalFormatting>
  <conditionalFormatting sqref="F20">
    <cfRule type="cellIs" priority="3" operator="equal" aboveAverage="0" equalAverage="0" bottom="0" percent="0" rank="0" text="" dxfId="9">
      <formula>"Out"</formula>
    </cfRule>
  </conditionalFormatting>
  <conditionalFormatting sqref="H20">
    <cfRule type="cellIs" priority="4" operator="equal" aboveAverage="0" equalAverage="0" bottom="0" percent="0" rank="0" text="" dxfId="9">
      <formula>"Out"</formula>
    </cfRule>
  </conditionalFormatting>
  <conditionalFormatting sqref="C16">
    <cfRule type="expression" priority="5" aboveAverage="0" equalAverage="0" bottom="0" percent="0" rank="0" text="" dxfId="10">
      <formula>$C$16&lt;&gt;100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8"/>
    <col collapsed="false" customWidth="true" hidden="false" outlineLevel="0" max="3" min="3" style="0" width="46"/>
    <col collapsed="false" customWidth="true" hidden="false" outlineLevel="0" max="4" min="4" style="0" width="9"/>
    <col collapsed="false" customWidth="true" hidden="false" outlineLevel="0" max="5" min="5" style="0" width="30"/>
    <col collapsed="false" customWidth="true" hidden="false" outlineLevel="0" max="6" min="6" style="0" width="9"/>
    <col collapsed="false" customWidth="true" hidden="false" outlineLevel="0" max="7" min="7" style="0" width="8"/>
    <col collapsed="false" customWidth="true" hidden="false" outlineLevel="0" max="8" min="8" style="0" width="30"/>
    <col collapsed="false" customWidth="true" hidden="false" outlineLevel="0" max="9" min="9" style="0" width="9"/>
    <col collapsed="false" customWidth="true" hidden="false" outlineLevel="0" max="10" min="10" style="0" width="8"/>
    <col collapsed="false" customWidth="true" hidden="false" outlineLevel="0" max="11" min="11" style="0" width="30"/>
    <col collapsed="false" customWidth="true" hidden="false" outlineLevel="0" max="12" min="12" style="0" width="9"/>
    <col collapsed="false" customWidth="true" hidden="false" outlineLevel="0" max="13" min="13" style="0" width="8"/>
  </cols>
  <sheetData>
    <row r="1" customFormat="false" ht="33.75" hidden="false" customHeight="true" outlineLevel="0" collapsed="false">
      <c r="A1" s="1"/>
      <c r="B1" s="1"/>
      <c r="C1" s="1"/>
      <c r="D1" s="1"/>
      <c r="E1" s="1"/>
      <c r="F1" s="1"/>
      <c r="G1" s="1"/>
      <c r="H1" s="1"/>
      <c r="I1" s="1"/>
      <c r="J1" s="1"/>
      <c r="K1" s="1"/>
      <c r="L1" s="1"/>
      <c r="M1" s="1"/>
    </row>
    <row r="2" customFormat="false" ht="30" hidden="false" customHeight="true" outlineLevel="0" collapsed="false">
      <c r="A2" s="2" t="s">
        <v>432</v>
      </c>
      <c r="B2" s="1"/>
      <c r="C2" s="1"/>
      <c r="D2" s="1"/>
      <c r="E2" s="1"/>
      <c r="F2" s="1"/>
      <c r="G2" s="1"/>
      <c r="H2" s="1"/>
      <c r="I2" s="1"/>
      <c r="J2" s="1"/>
      <c r="K2" s="1"/>
      <c r="L2" s="1"/>
      <c r="M2" s="1"/>
    </row>
    <row r="3" customFormat="false" ht="4.5" hidden="false" customHeight="true" outlineLevel="0" collapsed="false">
      <c r="A3" s="3"/>
      <c r="B3" s="3"/>
      <c r="C3" s="3"/>
      <c r="D3" s="3"/>
      <c r="E3" s="3"/>
      <c r="F3" s="3"/>
      <c r="G3" s="3"/>
      <c r="H3" s="3"/>
      <c r="I3" s="3"/>
      <c r="J3" s="3"/>
      <c r="K3" s="3"/>
      <c r="L3" s="3"/>
      <c r="M3" s="3"/>
    </row>
    <row r="4" customFormat="false" ht="30" hidden="false" customHeight="true" outlineLevel="0" collapsed="false">
      <c r="A4" s="4" t="s">
        <v>433</v>
      </c>
      <c r="B4" s="4"/>
      <c r="C4" s="4"/>
      <c r="D4" s="4"/>
      <c r="E4" s="4"/>
      <c r="F4" s="4"/>
      <c r="G4" s="4"/>
      <c r="H4" s="4"/>
      <c r="I4" s="4"/>
      <c r="J4" s="4"/>
      <c r="K4" s="4"/>
      <c r="L4" s="4"/>
      <c r="M4" s="4"/>
    </row>
    <row r="5" customFormat="false" ht="21.75" hidden="false" customHeight="true" outlineLevel="0" collapsed="false">
      <c r="C5" s="12" t="s">
        <v>434</v>
      </c>
      <c r="E5" s="31" t="s">
        <v>435</v>
      </c>
      <c r="F5" s="31"/>
      <c r="G5" s="31"/>
      <c r="H5" s="31" t="s">
        <v>436</v>
      </c>
      <c r="I5" s="31"/>
      <c r="J5" s="31"/>
      <c r="K5" s="31" t="s">
        <v>437</v>
      </c>
      <c r="L5" s="31"/>
      <c r="M5" s="31"/>
    </row>
    <row r="6" customFormat="false" ht="30" hidden="false" customHeight="true" outlineLevel="0" collapsed="false">
      <c r="A6" s="7" t="s">
        <v>81</v>
      </c>
      <c r="B6" s="7" t="s">
        <v>82</v>
      </c>
      <c r="C6" s="7" t="s">
        <v>45</v>
      </c>
      <c r="D6" s="7" t="s">
        <v>88</v>
      </c>
      <c r="E6" s="7" t="s">
        <v>438</v>
      </c>
      <c r="F6" s="7" t="s">
        <v>439</v>
      </c>
      <c r="G6" s="7" t="s">
        <v>440</v>
      </c>
      <c r="H6" s="7" t="s">
        <v>438</v>
      </c>
      <c r="I6" s="7" t="s">
        <v>439</v>
      </c>
      <c r="J6" s="7" t="s">
        <v>440</v>
      </c>
      <c r="K6" s="7" t="s">
        <v>438</v>
      </c>
      <c r="L6" s="7" t="s">
        <v>439</v>
      </c>
      <c r="M6" s="7" t="s">
        <v>440</v>
      </c>
    </row>
    <row r="7" customFormat="false" ht="43.5" hidden="false" customHeight="true" outlineLevel="0" collapsed="false">
      <c r="A7" s="12" t="str">
        <f aca="false">Questions!A7</f>
        <v>A1</v>
      </c>
      <c r="B7" s="8" t="str">
        <f aca="false">LEFT(A7,1)</f>
        <v>A</v>
      </c>
      <c r="C7" s="8" t="str">
        <f aca="false">Questions!C7</f>
        <v>Is evidence attached to each claim's exact wording, or to a file, asset or project?</v>
      </c>
      <c r="D7" s="8" t="str">
        <f aca="false">Questions!H7</f>
        <v>Must</v>
      </c>
      <c r="E7" s="13"/>
      <c r="F7" s="13"/>
      <c r="G7" s="13"/>
      <c r="H7" s="13"/>
      <c r="I7" s="13"/>
      <c r="J7" s="13"/>
      <c r="K7" s="13"/>
      <c r="L7" s="13"/>
      <c r="M7" s="13"/>
    </row>
    <row r="8" customFormat="false" ht="43.5" hidden="false" customHeight="true" outlineLevel="0" collapsed="false">
      <c r="A8" s="12" t="str">
        <f aca="false">Questions!A8</f>
        <v>A2</v>
      </c>
      <c r="B8" s="8" t="str">
        <f aca="false">LEFT(A8,1)</f>
        <v>A</v>
      </c>
      <c r="C8" s="8" t="str">
        <f aca="false">Questions!C8</f>
        <v>Does the tool tell us what evidence each claim needs, and which rule asks for it?</v>
      </c>
      <c r="D8" s="8" t="str">
        <f aca="false">Questions!H8</f>
        <v>Must</v>
      </c>
      <c r="E8" s="13"/>
      <c r="F8" s="13"/>
      <c r="G8" s="13"/>
      <c r="H8" s="13"/>
      <c r="I8" s="13"/>
      <c r="J8" s="13"/>
      <c r="K8" s="13"/>
      <c r="L8" s="13"/>
      <c r="M8" s="13"/>
    </row>
    <row r="9" customFormat="false" ht="43.5" hidden="false" customHeight="true" outlineLevel="0" collapsed="false">
      <c r="A9" s="12" t="str">
        <f aca="false">Questions!A9</f>
        <v>A3</v>
      </c>
      <c r="B9" s="8" t="str">
        <f aca="false">LEFT(A9,1)</f>
        <v>A</v>
      </c>
      <c r="C9" s="8" t="str">
        <f aca="false">Questions!C9</f>
        <v>Can a claim be approved with evidence missing? If so, how is that shown and recorded?</v>
      </c>
      <c r="D9" s="8" t="str">
        <f aca="false">Questions!H9</f>
        <v>Must</v>
      </c>
      <c r="E9" s="13"/>
      <c r="F9" s="13"/>
      <c r="G9" s="13"/>
      <c r="H9" s="13"/>
      <c r="I9" s="13"/>
      <c r="J9" s="13"/>
      <c r="K9" s="13"/>
      <c r="L9" s="13"/>
      <c r="M9" s="13"/>
    </row>
    <row r="10" customFormat="false" ht="43.5" hidden="false" customHeight="true" outlineLevel="0" collapsed="false">
      <c r="A10" s="12" t="str">
        <f aca="false">Questions!A10</f>
        <v>A4</v>
      </c>
      <c r="B10" s="8" t="str">
        <f aca="false">LEFT(A10,1)</f>
        <v>A</v>
      </c>
      <c r="C10" s="8" t="str">
        <f aca="false">Questions!C10</f>
        <v>Is each piece of evidence dated, so we can show we held it before publication?</v>
      </c>
      <c r="D10" s="8" t="str">
        <f aca="false">Questions!H10</f>
        <v>Must</v>
      </c>
      <c r="E10" s="13"/>
      <c r="F10" s="13"/>
      <c r="G10" s="13"/>
      <c r="H10" s="13"/>
      <c r="I10" s="13"/>
      <c r="J10" s="13"/>
      <c r="K10" s="13"/>
      <c r="L10" s="13"/>
      <c r="M10" s="13"/>
    </row>
    <row r="11" customFormat="false" ht="43.5" hidden="false" customHeight="true" outlineLevel="0" collapsed="false">
      <c r="A11" s="12" t="str">
        <f aca="false">Questions!A11</f>
        <v>A5</v>
      </c>
      <c r="B11" s="8" t="str">
        <f aca="false">LEFT(A11,1)</f>
        <v>A</v>
      </c>
      <c r="C11" s="8" t="str">
        <f aca="false">Questions!C11</f>
        <v>What happens when a reviewer disputes a piece of evidence?</v>
      </c>
      <c r="D11" s="8" t="str">
        <f aca="false">Questions!H11</f>
        <v>Should</v>
      </c>
      <c r="E11" s="13"/>
      <c r="F11" s="13"/>
      <c r="G11" s="13"/>
      <c r="H11" s="13"/>
      <c r="I11" s="13"/>
      <c r="J11" s="13"/>
      <c r="K11" s="13"/>
      <c r="L11" s="13"/>
      <c r="M11" s="13"/>
    </row>
    <row r="12" customFormat="false" ht="43.5" hidden="false" customHeight="true" outlineLevel="0" collapsed="false">
      <c r="A12" s="12" t="str">
        <f aca="false">Questions!A12</f>
        <v>B1</v>
      </c>
      <c r="B12" s="8" t="str">
        <f aca="false">LEFT(A12,1)</f>
        <v>B</v>
      </c>
      <c r="C12" s="8" t="str">
        <f aca="false">Questions!C12</f>
        <v>Which rules do you cover by name (CAP Code, CMA and DMCC Act, Green Claims Code, FTC Act and guides, EU rules)?</v>
      </c>
      <c r="D12" s="8" t="str">
        <f aca="false">Questions!H12</f>
        <v>Must</v>
      </c>
      <c r="E12" s="13"/>
      <c r="F12" s="13"/>
      <c r="G12" s="13"/>
      <c r="H12" s="13"/>
      <c r="I12" s="13"/>
      <c r="J12" s="13"/>
      <c r="K12" s="13"/>
      <c r="L12" s="13"/>
      <c r="M12" s="13"/>
    </row>
    <row r="13" customFormat="false" ht="43.5" hidden="false" customHeight="true" outlineLevel="0" collapsed="false">
      <c r="A13" s="12" t="str">
        <f aca="false">Questions!A13</f>
        <v>B2</v>
      </c>
      <c r="B13" s="8" t="str">
        <f aca="false">LEFT(A13,1)</f>
        <v>B</v>
      </c>
      <c r="C13" s="8" t="str">
        <f aca="false">Questions!C13</f>
        <v>Is each market signed off separately? Can we approve for GB while the US is still in review?</v>
      </c>
      <c r="D13" s="8" t="str">
        <f aca="false">Questions!H13</f>
        <v>Must</v>
      </c>
      <c r="E13" s="13"/>
      <c r="F13" s="13"/>
      <c r="G13" s="13"/>
      <c r="H13" s="13"/>
      <c r="I13" s="13"/>
      <c r="J13" s="13"/>
      <c r="K13" s="13"/>
      <c r="L13" s="13"/>
      <c r="M13" s="13"/>
    </row>
    <row r="14" customFormat="false" ht="43.5" hidden="false" customHeight="true" outlineLevel="0" collapsed="false">
      <c r="A14" s="12" t="str">
        <f aca="false">Questions!A14</f>
        <v>B3</v>
      </c>
      <c r="B14" s="8" t="str">
        <f aca="false">LEFT(A14,1)</f>
        <v>B</v>
      </c>
      <c r="C14" s="8" t="str">
        <f aca="false">Questions!C14</f>
        <v>Who keeps the rules current, and how do we find out when one changes?</v>
      </c>
      <c r="D14" s="8" t="str">
        <f aca="false">Questions!H14</f>
        <v>Should</v>
      </c>
      <c r="E14" s="13"/>
      <c r="F14" s="13"/>
      <c r="G14" s="13"/>
      <c r="H14" s="13"/>
      <c r="I14" s="13"/>
      <c r="J14" s="13"/>
      <c r="K14" s="13"/>
      <c r="L14" s="13"/>
      <c r="M14" s="13"/>
    </row>
    <row r="15" customFormat="false" ht="43.5" hidden="false" customHeight="true" outlineLevel="0" collapsed="false">
      <c r="A15" s="12" t="str">
        <f aca="false">Questions!A15</f>
        <v>B4</v>
      </c>
      <c r="B15" s="8" t="str">
        <f aca="false">LEFT(A15,1)</f>
        <v>B</v>
      </c>
      <c r="C15" s="8" t="str">
        <f aca="false">Questions!C15</f>
        <v>How are green claims handled, including the EU bans that apply from 27 September 2026?</v>
      </c>
      <c r="D15" s="8" t="str">
        <f aca="false">Questions!H15</f>
        <v>Should</v>
      </c>
      <c r="E15" s="13"/>
      <c r="F15" s="13"/>
      <c r="G15" s="13"/>
      <c r="H15" s="13"/>
      <c r="I15" s="13"/>
      <c r="J15" s="13"/>
      <c r="K15" s="13"/>
      <c r="L15" s="13"/>
      <c r="M15" s="13"/>
    </row>
    <row r="16" customFormat="false" ht="43.5" hidden="false" customHeight="true" outlineLevel="0" collapsed="false">
      <c r="A16" s="12" t="str">
        <f aca="false">Questions!A16</f>
        <v>B5</v>
      </c>
      <c r="B16" s="8" t="str">
        <f aca="false">LEFT(A16,1)</f>
        <v>B</v>
      </c>
      <c r="C16" s="8" t="str">
        <f aca="false">Questions!C16</f>
        <v>Does the tool make the legal decision, or does a named reviewer?</v>
      </c>
      <c r="D16" s="8" t="str">
        <f aca="false">Questions!H16</f>
        <v>Should</v>
      </c>
      <c r="E16" s="13"/>
      <c r="F16" s="13"/>
      <c r="G16" s="13"/>
      <c r="H16" s="13"/>
      <c r="I16" s="13"/>
      <c r="J16" s="13"/>
      <c r="K16" s="13"/>
      <c r="L16" s="13"/>
      <c r="M16" s="13"/>
    </row>
    <row r="17" customFormat="false" ht="43.5" hidden="false" customHeight="true" outlineLevel="0" collapsed="false">
      <c r="A17" s="12" t="str">
        <f aca="false">Questions!A17</f>
        <v>C1</v>
      </c>
      <c r="B17" s="8" t="str">
        <f aca="false">LEFT(A17,1)</f>
        <v>C</v>
      </c>
      <c r="C17" s="8" t="str">
        <f aca="false">Questions!C17</f>
        <v>Can claims be routed to reviewers by function (Legal, Product, Compliance, Sustainability)?</v>
      </c>
      <c r="D17" s="8" t="str">
        <f aca="false">Questions!H17</f>
        <v>Should</v>
      </c>
      <c r="E17" s="13"/>
      <c r="F17" s="13"/>
      <c r="G17" s="13"/>
      <c r="H17" s="13"/>
      <c r="I17" s="13"/>
      <c r="J17" s="13"/>
      <c r="K17" s="13"/>
      <c r="L17" s="13"/>
      <c r="M17" s="13"/>
    </row>
    <row r="18" customFormat="false" ht="43.5" hidden="false" customHeight="true" outlineLevel="0" collapsed="false">
      <c r="A18" s="12" t="str">
        <f aca="false">Questions!A18</f>
        <v>C2</v>
      </c>
      <c r="B18" s="8" t="str">
        <f aca="false">LEFT(A18,1)</f>
        <v>C</v>
      </c>
      <c r="C18" s="8" t="str">
        <f aca="false">Questions!C18</f>
        <v>Is a claim approved only when every required reviewer has signed?</v>
      </c>
      <c r="D18" s="8" t="str">
        <f aca="false">Questions!H18</f>
        <v>Must</v>
      </c>
      <c r="E18" s="13"/>
      <c r="F18" s="13"/>
      <c r="G18" s="13"/>
      <c r="H18" s="13"/>
      <c r="I18" s="13"/>
      <c r="J18" s="13"/>
      <c r="K18" s="13"/>
      <c r="L18" s="13"/>
      <c r="M18" s="13"/>
    </row>
    <row r="19" customFormat="false" ht="43.5" hidden="false" customHeight="true" outlineLevel="0" collapsed="false">
      <c r="A19" s="12" t="str">
        <f aca="false">Questions!A19</f>
        <v>C3</v>
      </c>
      <c r="B19" s="8" t="str">
        <f aca="false">LEFT(A19,1)</f>
        <v>C</v>
      </c>
      <c r="C19" s="8" t="str">
        <f aca="false">Questions!C19</f>
        <v>If the wording changes after approval, what happens to the approval?</v>
      </c>
      <c r="D19" s="8" t="str">
        <f aca="false">Questions!H19</f>
        <v>Must</v>
      </c>
      <c r="E19" s="13"/>
      <c r="F19" s="13"/>
      <c r="G19" s="13"/>
      <c r="H19" s="13"/>
      <c r="I19" s="13"/>
      <c r="J19" s="13"/>
      <c r="K19" s="13"/>
      <c r="L19" s="13"/>
      <c r="M19" s="13"/>
    </row>
    <row r="20" customFormat="false" ht="43.5" hidden="false" customHeight="true" outlineLevel="0" collapsed="false">
      <c r="A20" s="12" t="str">
        <f aca="false">Questions!A20</f>
        <v>C4</v>
      </c>
      <c r="B20" s="8" t="str">
        <f aca="false">LEFT(A20,1)</f>
        <v>C</v>
      </c>
      <c r="C20" s="8" t="str">
        <f aca="false">Questions!C20</f>
        <v>Can reviewers add conditions (channel, qualifier, small print), and do they stay with the wording?</v>
      </c>
      <c r="D20" s="8" t="str">
        <f aca="false">Questions!H20</f>
        <v>Should</v>
      </c>
      <c r="E20" s="13"/>
      <c r="F20" s="13"/>
      <c r="G20" s="13"/>
      <c r="H20" s="13"/>
      <c r="I20" s="13"/>
      <c r="J20" s="13"/>
      <c r="K20" s="13"/>
      <c r="L20" s="13"/>
      <c r="M20" s="13"/>
    </row>
    <row r="21" customFormat="false" ht="43.5" hidden="false" customHeight="true" outlineLevel="0" collapsed="false">
      <c r="A21" s="12" t="str">
        <f aca="false">Questions!A21</f>
        <v>C5</v>
      </c>
      <c r="B21" s="8" t="str">
        <f aca="false">LEFT(A21,1)</f>
        <v>C</v>
      </c>
      <c r="C21" s="8" t="str">
        <f aca="false">Questions!C21</f>
        <v>How are the people who hold evidence (R&amp;D, suppliers, labs) asked for it and chased?</v>
      </c>
      <c r="D21" s="8" t="str">
        <f aca="false">Questions!H21</f>
        <v>Should</v>
      </c>
      <c r="E21" s="13"/>
      <c r="F21" s="13"/>
      <c r="G21" s="13"/>
      <c r="H21" s="13"/>
      <c r="I21" s="13"/>
      <c r="J21" s="13"/>
      <c r="K21" s="13"/>
      <c r="L21" s="13"/>
      <c r="M21" s="13"/>
    </row>
    <row r="22" customFormat="false" ht="43.5" hidden="false" customHeight="true" outlineLevel="0" collapsed="false">
      <c r="A22" s="12" t="str">
        <f aca="false">Questions!A22</f>
        <v>D1</v>
      </c>
      <c r="B22" s="8" t="str">
        <f aca="false">LEFT(A22,1)</f>
        <v>D</v>
      </c>
      <c r="C22" s="8" t="str">
        <f aca="false">Questions!C22</f>
        <v>What does each decision record: who, their review function, when and on which version?</v>
      </c>
      <c r="D22" s="8" t="str">
        <f aca="false">Questions!H22</f>
        <v>Must</v>
      </c>
      <c r="E22" s="13"/>
      <c r="F22" s="13"/>
      <c r="G22" s="13"/>
      <c r="H22" s="13"/>
      <c r="I22" s="13"/>
      <c r="J22" s="13"/>
      <c r="K22" s="13"/>
      <c r="L22" s="13"/>
      <c r="M22" s="13"/>
    </row>
    <row r="23" customFormat="false" ht="43.5" hidden="false" customHeight="true" outlineLevel="0" collapsed="false">
      <c r="A23" s="12" t="str">
        <f aca="false">Questions!A23</f>
        <v>D2</v>
      </c>
      <c r="B23" s="8" t="str">
        <f aca="false">LEFT(A23,1)</f>
        <v>D</v>
      </c>
      <c r="C23" s="8" t="str">
        <f aca="false">Questions!C23</f>
        <v>Can anyone, including an admin or your own staff, edit or delete a past decision?</v>
      </c>
      <c r="D23" s="8" t="str">
        <f aca="false">Questions!H23</f>
        <v>Must</v>
      </c>
      <c r="E23" s="13"/>
      <c r="F23" s="13"/>
      <c r="G23" s="13"/>
      <c r="H23" s="13"/>
      <c r="I23" s="13"/>
      <c r="J23" s="13"/>
      <c r="K23" s="13"/>
      <c r="L23" s="13"/>
      <c r="M23" s="13"/>
    </row>
    <row r="24" customFormat="false" ht="43.5" hidden="false" customHeight="true" outlineLevel="0" collapsed="false">
      <c r="A24" s="12" t="str">
        <f aca="false">Questions!A24</f>
        <v>D3</v>
      </c>
      <c r="B24" s="8" t="str">
        <f aca="false">LEFT(A24,1)</f>
        <v>D</v>
      </c>
      <c r="C24" s="8" t="str">
        <f aca="false">Questions!C24</f>
        <v>Can you show us one claim's full history, start to finish, now?</v>
      </c>
      <c r="D24" s="8" t="str">
        <f aca="false">Questions!H24</f>
        <v>Should</v>
      </c>
      <c r="E24" s="13"/>
      <c r="F24" s="13"/>
      <c r="G24" s="13"/>
      <c r="H24" s="13"/>
      <c r="I24" s="13"/>
      <c r="J24" s="13"/>
      <c r="K24" s="13"/>
      <c r="L24" s="13"/>
      <c r="M24" s="13"/>
    </row>
    <row r="25" customFormat="false" ht="43.5" hidden="false" customHeight="true" outlineLevel="0" collapsed="false">
      <c r="A25" s="12" t="str">
        <f aca="false">Questions!A25</f>
        <v>D4</v>
      </c>
      <c r="B25" s="8" t="str">
        <f aca="false">LEFT(A25,1)</f>
        <v>D</v>
      </c>
      <c r="C25" s="8" t="str">
        <f aca="false">Questions!C25</f>
        <v>If the ASA, the CMA or a retailer asks for substantiation, how do we pull the claim, evidence and sign-offs together?</v>
      </c>
      <c r="D25" s="8" t="str">
        <f aca="false">Questions!H25</f>
        <v>Should</v>
      </c>
      <c r="E25" s="13"/>
      <c r="F25" s="13"/>
      <c r="G25" s="13"/>
      <c r="H25" s="13"/>
      <c r="I25" s="13"/>
      <c r="J25" s="13"/>
      <c r="K25" s="13"/>
      <c r="L25" s="13"/>
      <c r="M25" s="13"/>
    </row>
    <row r="26" customFormat="false" ht="43.5" hidden="false" customHeight="true" outlineLevel="0" collapsed="false">
      <c r="A26" s="12" t="str">
        <f aca="false">Questions!A26</f>
        <v>D5</v>
      </c>
      <c r="B26" s="8" t="str">
        <f aca="false">LEFT(A26,1)</f>
        <v>D</v>
      </c>
      <c r="C26" s="8" t="str">
        <f aca="false">Questions!C26</f>
        <v>How long are records kept, and what happens to them if we stop paying?</v>
      </c>
      <c r="D26" s="8" t="str">
        <f aca="false">Questions!H26</f>
        <v>Should</v>
      </c>
      <c r="E26" s="13"/>
      <c r="F26" s="13"/>
      <c r="G26" s="13"/>
      <c r="H26" s="13"/>
      <c r="I26" s="13"/>
      <c r="J26" s="13"/>
      <c r="K26" s="13"/>
      <c r="L26" s="13"/>
      <c r="M26" s="13"/>
    </row>
    <row r="27" customFormat="false" ht="43.5" hidden="false" customHeight="true" outlineLevel="0" collapsed="false">
      <c r="A27" s="12" t="str">
        <f aca="false">Questions!A27</f>
        <v>E1</v>
      </c>
      <c r="B27" s="8" t="str">
        <f aca="false">LEFT(A27,1)</f>
        <v>E</v>
      </c>
      <c r="C27" s="8" t="str">
        <f aca="false">Questions!C27</f>
        <v>Is there a searchable library of approved wording by product, market and channel?</v>
      </c>
      <c r="D27" s="8" t="str">
        <f aca="false">Questions!H27</f>
        <v>Must</v>
      </c>
      <c r="E27" s="13"/>
      <c r="F27" s="13"/>
      <c r="G27" s="13"/>
      <c r="H27" s="13"/>
      <c r="I27" s="13"/>
      <c r="J27" s="13"/>
      <c r="K27" s="13"/>
      <c r="L27" s="13"/>
      <c r="M27" s="13"/>
    </row>
    <row r="28" customFormat="false" ht="43.5" hidden="false" customHeight="true" outlineLevel="0" collapsed="false">
      <c r="A28" s="12" t="str">
        <f aca="false">Questions!A28</f>
        <v>E2</v>
      </c>
      <c r="B28" s="8" t="str">
        <f aca="false">LEFT(A28,1)</f>
        <v>E</v>
      </c>
      <c r="C28" s="8" t="str">
        <f aca="false">Questions!C28</f>
        <v>Does each approved wording keep its markets, channels, conditions and evidence?</v>
      </c>
      <c r="D28" s="8" t="str">
        <f aca="false">Questions!H28</f>
        <v>Should</v>
      </c>
      <c r="E28" s="13"/>
      <c r="F28" s="13"/>
      <c r="G28" s="13"/>
      <c r="H28" s="13"/>
      <c r="I28" s="13"/>
      <c r="J28" s="13"/>
      <c r="K28" s="13"/>
      <c r="L28" s="13"/>
      <c r="M28" s="13"/>
    </row>
    <row r="29" customFormat="false" ht="43.5" hidden="false" customHeight="true" outlineLevel="0" collapsed="false">
      <c r="A29" s="12" t="str">
        <f aca="false">Questions!A29</f>
        <v>E3</v>
      </c>
      <c r="B29" s="8" t="str">
        <f aca="false">LEFT(A29,1)</f>
        <v>E</v>
      </c>
      <c r="C29" s="8" t="str">
        <f aca="false">Questions!C29</f>
        <v>What happens to approved wording when its evidence expires or is replaced?</v>
      </c>
      <c r="D29" s="8" t="str">
        <f aca="false">Questions!H29</f>
        <v>Must</v>
      </c>
      <c r="E29" s="13"/>
      <c r="F29" s="13"/>
      <c r="G29" s="13"/>
      <c r="H29" s="13"/>
      <c r="I29" s="13"/>
      <c r="J29" s="13"/>
      <c r="K29" s="13"/>
      <c r="L29" s="13"/>
      <c r="M29" s="13"/>
    </row>
    <row r="30" customFormat="false" ht="43.5" hidden="false" customHeight="true" outlineLevel="0" collapsed="false">
      <c r="A30" s="12" t="str">
        <f aca="false">Questions!A30</f>
        <v>E4</v>
      </c>
      <c r="B30" s="8" t="str">
        <f aca="false">LEFT(A30,1)</f>
        <v>E</v>
      </c>
      <c r="C30" s="8" t="str">
        <f aca="false">Questions!C30</f>
        <v>Can we see every approved claim that relies on one test report or certificate?</v>
      </c>
      <c r="D30" s="8" t="str">
        <f aca="false">Questions!H30</f>
        <v>Should</v>
      </c>
      <c r="E30" s="13"/>
      <c r="F30" s="13"/>
      <c r="G30" s="13"/>
      <c r="H30" s="13"/>
      <c r="I30" s="13"/>
      <c r="J30" s="13"/>
      <c r="K30" s="13"/>
      <c r="L30" s="13"/>
      <c r="M30" s="13"/>
    </row>
    <row r="31" customFormat="false" ht="43.5" hidden="false" customHeight="true" outlineLevel="0" collapsed="false">
      <c r="A31" s="12" t="str">
        <f aca="false">Questions!A31</f>
        <v>E5</v>
      </c>
      <c r="B31" s="8" t="str">
        <f aca="false">LEFT(A31,1)</f>
        <v>E</v>
      </c>
      <c r="C31" s="8" t="str">
        <f aca="false">Questions!C31</f>
        <v>Does the tool warn us when someone raises a claim we already have?</v>
      </c>
      <c r="D31" s="8" t="str">
        <f aca="false">Questions!H31</f>
        <v>Nice</v>
      </c>
      <c r="E31" s="13"/>
      <c r="F31" s="13"/>
      <c r="G31" s="13"/>
      <c r="H31" s="13"/>
      <c r="I31" s="13"/>
      <c r="J31" s="13"/>
      <c r="K31" s="13"/>
      <c r="L31" s="13"/>
      <c r="M31" s="13"/>
    </row>
    <row r="32" customFormat="false" ht="43.5" hidden="false" customHeight="true" outlineLevel="0" collapsed="false">
      <c r="A32" s="12" t="str">
        <f aca="false">Questions!A32</f>
        <v>F1</v>
      </c>
      <c r="B32" s="8" t="str">
        <f aca="false">LEFT(A32,1)</f>
        <v>F</v>
      </c>
      <c r="C32" s="8" t="str">
        <f aca="false">Questions!C32</f>
        <v>Who counts as a paid user: reviewers, contributors, viewers?</v>
      </c>
      <c r="D32" s="8" t="str">
        <f aca="false">Questions!H32</f>
        <v>Should</v>
      </c>
      <c r="E32" s="13"/>
      <c r="F32" s="13"/>
      <c r="G32" s="13"/>
      <c r="H32" s="13"/>
      <c r="I32" s="13"/>
      <c r="J32" s="13"/>
      <c r="K32" s="13"/>
      <c r="L32" s="13"/>
      <c r="M32" s="13"/>
    </row>
    <row r="33" customFormat="false" ht="43.5" hidden="false" customHeight="true" outlineLevel="0" collapsed="false">
      <c r="A33" s="12" t="str">
        <f aca="false">Questions!A33</f>
        <v>F2</v>
      </c>
      <c r="B33" s="8" t="str">
        <f aca="false">LEFT(A33,1)</f>
        <v>F</v>
      </c>
      <c r="C33" s="8" t="str">
        <f aca="false">Questions!C33</f>
        <v>Can sales teams and agencies see approved wording without being able to change it? Is that charged?</v>
      </c>
      <c r="D33" s="8" t="str">
        <f aca="false">Questions!H33</f>
        <v>Should</v>
      </c>
      <c r="E33" s="13"/>
      <c r="F33" s="13"/>
      <c r="G33" s="13"/>
      <c r="H33" s="13"/>
      <c r="I33" s="13"/>
      <c r="J33" s="13"/>
      <c r="K33" s="13"/>
      <c r="L33" s="13"/>
      <c r="M33" s="13"/>
    </row>
    <row r="34" customFormat="false" ht="43.5" hidden="false" customHeight="true" outlineLevel="0" collapsed="false">
      <c r="A34" s="12" t="str">
        <f aca="false">Questions!A34</f>
        <v>F3</v>
      </c>
      <c r="B34" s="8" t="str">
        <f aca="false">LEFT(A34,1)</f>
        <v>F</v>
      </c>
      <c r="C34" s="8" t="str">
        <f aca="false">Questions!C34</f>
        <v>Can view-only users download or export anything?</v>
      </c>
      <c r="D34" s="8" t="str">
        <f aca="false">Questions!H34</f>
        <v>Should</v>
      </c>
      <c r="E34" s="13"/>
      <c r="F34" s="13"/>
      <c r="G34" s="13"/>
      <c r="H34" s="13"/>
      <c r="I34" s="13"/>
      <c r="J34" s="13"/>
      <c r="K34" s="13"/>
      <c r="L34" s="13"/>
      <c r="M34" s="13"/>
    </row>
    <row r="35" customFormat="false" ht="43.5" hidden="false" customHeight="true" outlineLevel="0" collapsed="false">
      <c r="A35" s="12" t="str">
        <f aca="false">Questions!A35</f>
        <v>F4</v>
      </c>
      <c r="B35" s="8" t="str">
        <f aca="false">LEFT(A35,1)</f>
        <v>F</v>
      </c>
      <c r="C35" s="8" t="str">
        <f aca="false">Questions!C35</f>
        <v>What roles and permissions are there, and who can change them?</v>
      </c>
      <c r="D35" s="8" t="str">
        <f aca="false">Questions!H35</f>
        <v>Nice</v>
      </c>
      <c r="E35" s="13"/>
      <c r="F35" s="13"/>
      <c r="G35" s="13"/>
      <c r="H35" s="13"/>
      <c r="I35" s="13"/>
      <c r="J35" s="13"/>
      <c r="K35" s="13"/>
      <c r="L35" s="13"/>
      <c r="M35" s="13"/>
    </row>
    <row r="36" customFormat="false" ht="43.5" hidden="false" customHeight="true" outlineLevel="0" collapsed="false">
      <c r="A36" s="12" t="str">
        <f aca="false">Questions!A36</f>
        <v>F5</v>
      </c>
      <c r="B36" s="8" t="str">
        <f aca="false">LEFT(A36,1)</f>
        <v>F</v>
      </c>
      <c r="C36" s="8" t="str">
        <f aca="false">Questions!C36</f>
        <v>Can outside contributors (agency, supplier, lab) add evidence without seeing everything?</v>
      </c>
      <c r="D36" s="8" t="str">
        <f aca="false">Questions!H36</f>
        <v>Nice</v>
      </c>
      <c r="E36" s="13"/>
      <c r="F36" s="13"/>
      <c r="G36" s="13"/>
      <c r="H36" s="13"/>
      <c r="I36" s="13"/>
      <c r="J36" s="13"/>
      <c r="K36" s="13"/>
      <c r="L36" s="13"/>
      <c r="M36" s="13"/>
    </row>
    <row r="37" customFormat="false" ht="43.5" hidden="false" customHeight="true" outlineLevel="0" collapsed="false">
      <c r="A37" s="12" t="str">
        <f aca="false">Questions!A37</f>
        <v>G1</v>
      </c>
      <c r="B37" s="8" t="str">
        <f aca="false">LEFT(A37,1)</f>
        <v>G</v>
      </c>
      <c r="C37" s="8" t="str">
        <f aca="false">Questions!C37</f>
        <v>Where is our data hosted, and does any of it leave the UK or EEA?</v>
      </c>
      <c r="D37" s="8" t="str">
        <f aca="false">Questions!H37</f>
        <v>Must</v>
      </c>
      <c r="E37" s="13"/>
      <c r="F37" s="13"/>
      <c r="G37" s="13"/>
      <c r="H37" s="13"/>
      <c r="I37" s="13"/>
      <c r="J37" s="13"/>
      <c r="K37" s="13"/>
      <c r="L37" s="13"/>
      <c r="M37" s="13"/>
    </row>
    <row r="38" customFormat="false" ht="43.5" hidden="false" customHeight="true" outlineLevel="0" collapsed="false">
      <c r="A38" s="12" t="str">
        <f aca="false">Questions!A38</f>
        <v>G2</v>
      </c>
      <c r="B38" s="8" t="str">
        <f aca="false">LEFT(A38,1)</f>
        <v>G</v>
      </c>
      <c r="C38" s="8" t="str">
        <f aca="false">Questions!C38</f>
        <v>Is any of our copy or evidence sent to an AI service or used to train a model?</v>
      </c>
      <c r="D38" s="8" t="str">
        <f aca="false">Questions!H38</f>
        <v>Should</v>
      </c>
      <c r="E38" s="13"/>
      <c r="F38" s="13"/>
      <c r="G38" s="13"/>
      <c r="H38" s="13"/>
      <c r="I38" s="13"/>
      <c r="J38" s="13"/>
      <c r="K38" s="13"/>
      <c r="L38" s="13"/>
      <c r="M38" s="13"/>
    </row>
    <row r="39" customFormat="false" ht="43.5" hidden="false" customHeight="true" outlineLevel="0" collapsed="false">
      <c r="A39" s="12" t="str">
        <f aca="false">Questions!A39</f>
        <v>G3</v>
      </c>
      <c r="B39" s="8" t="str">
        <f aca="false">LEFT(A39,1)</f>
        <v>G</v>
      </c>
      <c r="C39" s="8" t="str">
        <f aca="false">Questions!C39</f>
        <v>What independent security testing have you had, and can we see a summary?</v>
      </c>
      <c r="D39" s="8" t="str">
        <f aca="false">Questions!H39</f>
        <v>Should</v>
      </c>
      <c r="E39" s="13"/>
      <c r="F39" s="13"/>
      <c r="G39" s="13"/>
      <c r="H39" s="13"/>
      <c r="I39" s="13"/>
      <c r="J39" s="13"/>
      <c r="K39" s="13"/>
      <c r="L39" s="13"/>
      <c r="M39" s="13"/>
    </row>
    <row r="40" customFormat="false" ht="43.5" hidden="false" customHeight="true" outlineLevel="0" collapsed="false">
      <c r="A40" s="12" t="str">
        <f aca="false">Questions!A40</f>
        <v>G4</v>
      </c>
      <c r="B40" s="8" t="str">
        <f aca="false">LEFT(A40,1)</f>
        <v>G</v>
      </c>
      <c r="C40" s="8" t="str">
        <f aca="false">Questions!C40</f>
        <v>Do you offer a data processing agreement and a list of sub-processors?</v>
      </c>
      <c r="D40" s="8" t="str">
        <f aca="false">Questions!H40</f>
        <v>Should</v>
      </c>
      <c r="E40" s="13"/>
      <c r="F40" s="13"/>
      <c r="G40" s="13"/>
      <c r="H40" s="13"/>
      <c r="I40" s="13"/>
      <c r="J40" s="13"/>
      <c r="K40" s="13"/>
      <c r="L40" s="13"/>
      <c r="M40" s="13"/>
    </row>
    <row r="41" customFormat="false" ht="43.5" hidden="false" customHeight="true" outlineLevel="0" collapsed="false">
      <c r="A41" s="12" t="str">
        <f aca="false">Questions!A41</f>
        <v>G5</v>
      </c>
      <c r="B41" s="8" t="str">
        <f aca="false">LEFT(A41,1)</f>
        <v>G</v>
      </c>
      <c r="C41" s="8" t="str">
        <f aca="false">Questions!C41</f>
        <v>Can we get all our data out on leaving, in what format, and will you delete it on request?</v>
      </c>
      <c r="D41" s="8" t="str">
        <f aca="false">Questions!H41</f>
        <v>Should</v>
      </c>
      <c r="E41" s="13"/>
      <c r="F41" s="13"/>
      <c r="G41" s="13"/>
      <c r="H41" s="13"/>
      <c r="I41" s="13"/>
      <c r="J41" s="13"/>
      <c r="K41" s="13"/>
      <c r="L41" s="13"/>
      <c r="M41" s="13"/>
    </row>
    <row r="42" customFormat="false" ht="43.5" hidden="false" customHeight="true" outlineLevel="0" collapsed="false">
      <c r="A42" s="12" t="str">
        <f aca="false">Questions!A42</f>
        <v>H1</v>
      </c>
      <c r="B42" s="8" t="str">
        <f aca="false">LEFT(A42,1)</f>
        <v>H</v>
      </c>
      <c r="C42" s="8" t="str">
        <f aca="false">Questions!C42</f>
        <v>Is your price published? What would our team pay in year one, all in?</v>
      </c>
      <c r="D42" s="8" t="str">
        <f aca="false">Questions!H42</f>
        <v>Should</v>
      </c>
      <c r="E42" s="13"/>
      <c r="F42" s="13"/>
      <c r="G42" s="13"/>
      <c r="H42" s="13"/>
      <c r="I42" s="13"/>
      <c r="J42" s="13"/>
      <c r="K42" s="13"/>
      <c r="L42" s="13"/>
      <c r="M42" s="13"/>
    </row>
    <row r="43" customFormat="false" ht="43.5" hidden="false" customHeight="true" outlineLevel="0" collapsed="false">
      <c r="A43" s="12" t="str">
        <f aca="false">Questions!A43</f>
        <v>H2</v>
      </c>
      <c r="B43" s="8" t="str">
        <f aca="false">LEFT(A43,1)</f>
        <v>H</v>
      </c>
      <c r="C43" s="8" t="str">
        <f aca="false">Questions!C43</f>
        <v>What changes the bill: users, claims, markets, products?</v>
      </c>
      <c r="D43" s="8" t="str">
        <f aca="false">Questions!H43</f>
        <v>Should</v>
      </c>
      <c r="E43" s="13"/>
      <c r="F43" s="13"/>
      <c r="G43" s="13"/>
      <c r="H43" s="13"/>
      <c r="I43" s="13"/>
      <c r="J43" s="13"/>
      <c r="K43" s="13"/>
      <c r="L43" s="13"/>
      <c r="M43" s="13"/>
    </row>
    <row r="44" customFormat="false" ht="43.5" hidden="false" customHeight="true" outlineLevel="0" collapsed="false">
      <c r="A44" s="12" t="str">
        <f aca="false">Questions!A44</f>
        <v>H3</v>
      </c>
      <c r="B44" s="8" t="str">
        <f aca="false">LEFT(A44,1)</f>
        <v>H</v>
      </c>
      <c r="C44" s="8" t="str">
        <f aca="false">Questions!C44</f>
        <v>Are there set-up, onboarding or training fees?</v>
      </c>
      <c r="D44" s="8" t="str">
        <f aca="false">Questions!H44</f>
        <v>Nice</v>
      </c>
      <c r="E44" s="13"/>
      <c r="F44" s="13"/>
      <c r="G44" s="13"/>
      <c r="H44" s="13"/>
      <c r="I44" s="13"/>
      <c r="J44" s="13"/>
      <c r="K44" s="13"/>
      <c r="L44" s="13"/>
      <c r="M44" s="13"/>
    </row>
    <row r="45" customFormat="false" ht="43.5" hidden="false" customHeight="true" outlineLevel="0" collapsed="false">
      <c r="A45" s="12" t="str">
        <f aca="false">Questions!A45</f>
        <v>H4</v>
      </c>
      <c r="B45" s="8" t="str">
        <f aca="false">LEFT(A45,1)</f>
        <v>H</v>
      </c>
      <c r="C45" s="8" t="str">
        <f aca="false">Questions!C45</f>
        <v>Can we trial every feature, on our own claims, without a card or contract?</v>
      </c>
      <c r="D45" s="8" t="str">
        <f aca="false">Questions!H45</f>
        <v>Must</v>
      </c>
      <c r="E45" s="13"/>
      <c r="F45" s="13"/>
      <c r="G45" s="13"/>
      <c r="H45" s="13"/>
      <c r="I45" s="13"/>
      <c r="J45" s="13"/>
      <c r="K45" s="13"/>
      <c r="L45" s="13"/>
      <c r="M45" s="13"/>
    </row>
    <row r="46" customFormat="false" ht="43.5" hidden="false" customHeight="true" outlineLevel="0" collapsed="false">
      <c r="A46" s="12" t="str">
        <f aca="false">Questions!A46</f>
        <v>H5</v>
      </c>
      <c r="B46" s="8" t="str">
        <f aca="false">LEFT(A46,1)</f>
        <v>H</v>
      </c>
      <c r="C46" s="8" t="str">
        <f aca="false">Questions!C46</f>
        <v>What's the minimum term, the notice period and the most the price can rise at renewal?</v>
      </c>
      <c r="D46" s="8" t="str">
        <f aca="false">Questions!H46</f>
        <v>Should</v>
      </c>
      <c r="E46" s="13"/>
      <c r="F46" s="13"/>
      <c r="G46" s="13"/>
      <c r="H46" s="13"/>
      <c r="I46" s="13"/>
      <c r="J46" s="13"/>
      <c r="K46" s="13"/>
      <c r="L46" s="13"/>
      <c r="M46" s="13"/>
    </row>
    <row r="48" customFormat="false" ht="15" hidden="false" customHeight="false" outlineLevel="0" collapsed="false">
      <c r="A48" s="11" t="s">
        <v>43</v>
      </c>
      <c r="B48" s="11"/>
      <c r="C48" s="11"/>
      <c r="D48" s="11"/>
      <c r="E48" s="11"/>
      <c r="F48" s="11"/>
      <c r="G48" s="11"/>
      <c r="H48" s="11"/>
      <c r="I48" s="11"/>
      <c r="J48" s="11"/>
      <c r="K48" s="11"/>
      <c r="L48" s="11"/>
      <c r="M48" s="11"/>
    </row>
  </sheetData>
  <autoFilter ref="A6:M46"/>
  <mergeCells count="5">
    <mergeCell ref="A4:M4"/>
    <mergeCell ref="E5:G5"/>
    <mergeCell ref="H5:J5"/>
    <mergeCell ref="K5:M5"/>
    <mergeCell ref="A48:M48"/>
  </mergeCells>
  <conditionalFormatting sqref="D7:D46">
    <cfRule type="cellIs" priority="2" operator="equal" aboveAverage="0" equalAverage="0" bottom="0" percent="0" rank="0" text="" dxfId="6">
      <formula>"Must"</formula>
    </cfRule>
  </conditionalFormatting>
  <conditionalFormatting sqref="G7:G46">
    <cfRule type="expression" priority="3" aboveAverage="0" equalAverage="0" bottom="0" percent="0" rank="0" text="" dxfId="7">
      <formula>AND($D7="Must",G7&lt;&gt;"",G7&lt;2)</formula>
    </cfRule>
  </conditionalFormatting>
  <conditionalFormatting sqref="J7:J46">
    <cfRule type="expression" priority="4" aboveAverage="0" equalAverage="0" bottom="0" percent="0" rank="0" text="" dxfId="7">
      <formula>AND($D7="Must",J7&lt;&gt;"",J7&lt;2)</formula>
    </cfRule>
  </conditionalFormatting>
  <conditionalFormatting sqref="M7:M46">
    <cfRule type="expression" priority="5" aboveAverage="0" equalAverage="0" bottom="0" percent="0" rank="0" text="" dxfId="7">
      <formula>AND($D7="Must",M7&lt;&gt;"",M7&lt;2)</formula>
    </cfRule>
  </conditionalFormatting>
  <dataValidations count="2">
    <dataValidation allowBlank="true" errorStyle="stop" operator="between" showDropDown="false" showErrorMessage="false" showInputMessage="false" sqref="F7:F46 I7:I46 L7:L46" type="list">
      <formula1>"Yes,No"</formula1>
      <formula2>0</formula2>
    </dataValidation>
    <dataValidation allowBlank="true" error="Enter a whole number from 0 to 3." errorStyle="stop" errorTitle="Score 0 to 3" operator="between" showDropDown="false" showErrorMessage="true" showInputMessage="false" sqref="G7:G46 J7:J46 M7:M46" type="whole">
      <formula1>0</formula1>
      <formula2>3</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33.75" hidden="false" customHeight="true" outlineLevel="0" collapsed="false">
      <c r="A1" s="1"/>
    </row>
    <row r="2" customFormat="false" ht="30" hidden="false" customHeight="true" outlineLevel="0" collapsed="false">
      <c r="A2" s="2" t="s">
        <v>441</v>
      </c>
    </row>
    <row r="3" customFormat="false" ht="4.5" hidden="false" customHeight="true" outlineLevel="0" collapsed="false">
      <c r="A3" s="3"/>
    </row>
    <row r="4" customFormat="false" ht="30" hidden="false" customHeight="true" outlineLevel="0" collapsed="false">
      <c r="A4" s="32" t="s">
        <v>442</v>
      </c>
    </row>
    <row r="6" customFormat="false" ht="15" hidden="false" customHeight="false" outlineLevel="0" collapsed="false">
      <c r="A6" s="33" t="s">
        <v>443</v>
      </c>
    </row>
    <row r="7" customFormat="false" ht="15" hidden="false" customHeight="false" outlineLevel="0" collapsed="false">
      <c r="A7" s="34"/>
    </row>
    <row r="8" customFormat="false" ht="15" hidden="false" customHeight="false" outlineLevel="0" collapsed="false">
      <c r="A8" s="34" t="s">
        <v>444</v>
      </c>
    </row>
    <row r="9" customFormat="false" ht="15" hidden="false" customHeight="false" outlineLevel="0" collapsed="false">
      <c r="A9" s="34"/>
    </row>
    <row r="10" customFormat="false" ht="45" hidden="false" customHeight="true" outlineLevel="0" collapsed="false">
      <c r="A10" s="34" t="s">
        <v>445</v>
      </c>
    </row>
    <row r="11" customFormat="false" ht="15" hidden="false" customHeight="false" outlineLevel="0" collapsed="false">
      <c r="A11" s="34"/>
    </row>
    <row r="12" customFormat="false" ht="45" hidden="false" customHeight="true" outlineLevel="0" collapsed="false">
      <c r="A12" s="34" t="s">
        <v>446</v>
      </c>
    </row>
    <row r="13" customFormat="false" ht="15" hidden="false" customHeight="false" outlineLevel="0" collapsed="false">
      <c r="A13" s="34"/>
    </row>
    <row r="14" customFormat="false" ht="30" hidden="false" customHeight="true" outlineLevel="0" collapsed="false">
      <c r="A14" s="34" t="s">
        <v>447</v>
      </c>
    </row>
    <row r="15" customFormat="false" ht="15" hidden="false" customHeight="false" outlineLevel="0" collapsed="false">
      <c r="A15" s="34"/>
    </row>
    <row r="16" customFormat="false" ht="30" hidden="false" customHeight="true" outlineLevel="0" collapsed="false">
      <c r="A16" s="34" t="s">
        <v>448</v>
      </c>
    </row>
    <row r="17" customFormat="false" ht="15" hidden="false" customHeight="false" outlineLevel="0" collapsed="false">
      <c r="A17" s="34"/>
    </row>
    <row r="18" customFormat="false" ht="15" hidden="false" customHeight="false" outlineLevel="0" collapsed="false">
      <c r="A18" s="34" t="s">
        <v>449</v>
      </c>
    </row>
    <row r="19" customFormat="false" ht="15" hidden="false" customHeight="false" outlineLevel="0" collapsed="false">
      <c r="A19" s="34" t="s">
        <v>450</v>
      </c>
    </row>
    <row r="20" customFormat="false" ht="15" hidden="false" customHeight="false" outlineLevel="0" collapsed="false">
      <c r="A20" s="34" t="s">
        <v>451</v>
      </c>
    </row>
    <row r="22" customFormat="false" ht="15" hidden="false" customHeight="false" outlineLevel="0" collapsed="false">
      <c r="A22" s="35" t="s">
        <v>43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0"/>
    <col collapsed="false" customWidth="true" hidden="false" outlineLevel="0" max="3" min="3" style="0" width="60"/>
  </cols>
  <sheetData>
    <row r="1" customFormat="false" ht="33.75" hidden="false" customHeight="true" outlineLevel="0" collapsed="false">
      <c r="A1" s="1"/>
      <c r="B1" s="1"/>
      <c r="C1" s="1"/>
    </row>
    <row r="2" customFormat="false" ht="30" hidden="false" customHeight="true" outlineLevel="0" collapsed="false">
      <c r="A2" s="2" t="s">
        <v>452</v>
      </c>
      <c r="B2" s="1"/>
      <c r="C2" s="1"/>
    </row>
    <row r="3" customFormat="false" ht="4.5" hidden="false" customHeight="true" outlineLevel="0" collapsed="false">
      <c r="A3" s="3"/>
      <c r="B3" s="3"/>
      <c r="C3" s="3"/>
    </row>
    <row r="4" customFormat="false" ht="30" hidden="false" customHeight="true" outlineLevel="0" collapsed="false">
      <c r="A4" s="4" t="s">
        <v>453</v>
      </c>
      <c r="B4" s="4"/>
      <c r="C4" s="4"/>
    </row>
    <row r="6" customFormat="false" ht="30" hidden="false" customHeight="true" outlineLevel="0" collapsed="false">
      <c r="A6" s="7" t="s">
        <v>454</v>
      </c>
      <c r="B6" s="7" t="s">
        <v>455</v>
      </c>
      <c r="C6" s="7" t="s">
        <v>456</v>
      </c>
    </row>
    <row r="7" customFormat="false" ht="57.75" hidden="false" customHeight="true" outlineLevel="0" collapsed="false">
      <c r="A7" s="12" t="s">
        <v>457</v>
      </c>
      <c r="B7" s="8" t="s">
        <v>458</v>
      </c>
      <c r="C7" s="36" t="s">
        <v>459</v>
      </c>
    </row>
    <row r="8" customFormat="false" ht="57.75" hidden="false" customHeight="true" outlineLevel="0" collapsed="false">
      <c r="A8" s="12" t="s">
        <v>460</v>
      </c>
      <c r="B8" s="8" t="s">
        <v>461</v>
      </c>
      <c r="C8" s="36" t="s">
        <v>462</v>
      </c>
    </row>
    <row r="9" customFormat="false" ht="57.75" hidden="false" customHeight="true" outlineLevel="0" collapsed="false">
      <c r="A9" s="12" t="s">
        <v>463</v>
      </c>
      <c r="B9" s="8" t="s">
        <v>464</v>
      </c>
      <c r="C9" s="36" t="s">
        <v>465</v>
      </c>
    </row>
    <row r="10" customFormat="false" ht="57.75" hidden="false" customHeight="true" outlineLevel="0" collapsed="false">
      <c r="A10" s="12" t="s">
        <v>466</v>
      </c>
      <c r="B10" s="8" t="s">
        <v>467</v>
      </c>
      <c r="C10" s="36" t="s">
        <v>468</v>
      </c>
    </row>
    <row r="11" customFormat="false" ht="57.75" hidden="false" customHeight="true" outlineLevel="0" collapsed="false">
      <c r="A11" s="12" t="s">
        <v>469</v>
      </c>
      <c r="B11" s="8" t="s">
        <v>470</v>
      </c>
      <c r="C11" s="36" t="s">
        <v>471</v>
      </c>
    </row>
    <row r="12" customFormat="false" ht="57.75" hidden="false" customHeight="true" outlineLevel="0" collapsed="false">
      <c r="A12" s="12" t="s">
        <v>472</v>
      </c>
      <c r="B12" s="8" t="s">
        <v>473</v>
      </c>
      <c r="C12" s="36" t="s">
        <v>474</v>
      </c>
    </row>
    <row r="13" customFormat="false" ht="57.75" hidden="false" customHeight="true" outlineLevel="0" collapsed="false">
      <c r="A13" s="12" t="s">
        <v>475</v>
      </c>
      <c r="B13" s="8" t="s">
        <v>476</v>
      </c>
      <c r="C13" s="36" t="s">
        <v>477</v>
      </c>
    </row>
    <row r="14" customFormat="false" ht="57.75" hidden="false" customHeight="true" outlineLevel="0" collapsed="false">
      <c r="A14" s="12" t="s">
        <v>478</v>
      </c>
      <c r="B14" s="8" t="s">
        <v>479</v>
      </c>
      <c r="C14" s="36" t="s">
        <v>480</v>
      </c>
    </row>
    <row r="16" customFormat="false" ht="15" hidden="false" customHeight="false" outlineLevel="0" collapsed="false">
      <c r="A16" s="11" t="s">
        <v>43</v>
      </c>
      <c r="B16" s="11"/>
      <c r="C16" s="11"/>
    </row>
  </sheetData>
  <mergeCells count="2">
    <mergeCell ref="A4:C4"/>
    <mergeCell ref="A16:C16"/>
  </mergeCells>
  <hyperlinks>
    <hyperlink ref="C7" r:id="rId1" display="https://www.asa.org.uk/type/non_broadcast/code_section/03.html"/>
    <hyperlink ref="C8" r:id="rId2" display="https://www.gov.uk/government/publications/how-the-cma-uses-its-direct-consumer-enforcement-powers/how-the-cma-uses-its-direct-consumer-enforcement-powers"/>
    <hyperlink ref="C9" r:id="rId3" display="https://www.gov.uk/government/publications/what-businesses-need-to-know-about-unfair-commercial-practices/what-businesses-need-to-know-about-unfair-commercial-practices"/>
    <hyperlink ref="C10" r:id="rId4" display="https://www.gov.uk/government/publications/unfair-commercial-practices-cma207/unfair-commercial-practices"/>
    <hyperlink ref="C11" r:id="rId5" display="https://www.gov.uk/government/publications/green-claims-code-making-environmental-claims/green-claims-and-your-business"/>
    <hyperlink ref="C12" r:id="rId6" display="https://www.ftc.gov/sites/default/files/attachments/training-materials/policy_substantiation.pdf"/>
    <hyperlink ref="C13" r:id="rId7" display="https://commission.europa.eu/topics/consumers/consumer-rights-and-complaints/sustainable-consumption_en"/>
    <hyperlink ref="C14" r:id="rId8" display="https://ico.org.uk/for-organisations/uk-gdpr-guidance-and-resources/international-transfers/adequacy-regulations/is-the-restricted-transfer-covered-by-adequacy-regulation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&amp;LMade by Veridat · getveridat.com&amp;RGeneral information, not legal advice.</oddFooter>
  </headerFooter>
  <drawing r:id="rId9"/>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2026-11-02T15:21:42Z</dcterms:created>
  <dc:creator>openpyxl</dc:creator>
  <dc:description/>
  <dc:language>en-US</dc:language>
  <cp:lastModifiedBy/>
  <dcterms:modified xsi:type="dcterms:W3CDTF">2026-11-02T15:21:42Z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